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myeitaas-my.sharepoint-mil.us/personal/winston_o_franks_civ_army_mil/Documents/"/>
    </mc:Choice>
  </mc:AlternateContent>
  <xr:revisionPtr revIDLastSave="368" documentId="8_{082739F8-85A8-4CB9-9B68-F1C12C4DB60D}" xr6:coauthVersionLast="47" xr6:coauthVersionMax="47" xr10:uidLastSave="{064A8224-ED40-4629-97CD-31B71B094B69}"/>
  <bookViews>
    <workbookView xWindow="-120" yWindow="-16290" windowWidth="29040" windowHeight="15690" tabRatio="665" firstSheet="2" activeTab="3" xr2:uid="{D81E9D9B-321D-4ACD-A65B-94774723B5EA}"/>
  </bookViews>
  <sheets>
    <sheet name="Previous Labor Catagory" sheetId="3" state="hidden" r:id="rId1"/>
    <sheet name="Proposed Labor Category" sheetId="4" state="hidden" r:id="rId2"/>
    <sheet name="Instructions" sheetId="46" r:id="rId3"/>
    <sheet name="Summary" sheetId="53" r:id="rId4"/>
    <sheet name="Phase-In" sheetId="63" r:id="rId5"/>
    <sheet name="Base Period(1st Ordering Period" sheetId="1" r:id="rId6"/>
    <sheet name="2nd Ordering Period" sheetId="57" r:id="rId7"/>
    <sheet name="3rd Ordering Period" sheetId="58" r:id="rId8"/>
    <sheet name="4th Ordering Period" sheetId="59" r:id="rId9"/>
    <sheet name="5th Ordering Period" sheetId="60" r:id="rId10"/>
    <sheet name="6th Ordering Period" sheetId="61" r:id="rId11"/>
    <sheet name="7th Ordering Period" sheetId="6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62" l="1"/>
  <c r="L3" i="61"/>
  <c r="L3" i="60"/>
  <c r="L3" i="59"/>
  <c r="L3" i="58"/>
  <c r="L3" i="57"/>
  <c r="L3" i="1"/>
  <c r="L3" i="63"/>
  <c r="B3" i="53"/>
  <c r="D13" i="63" l="1"/>
  <c r="E13" i="63"/>
  <c r="H13" i="63"/>
  <c r="J13" i="63" s="1"/>
  <c r="I13" i="63"/>
  <c r="I19" i="63" s="1"/>
  <c r="L13" i="63"/>
  <c r="L19" i="63" s="1"/>
  <c r="O13" i="63"/>
  <c r="O19" i="63" s="1"/>
  <c r="P13" i="63"/>
  <c r="P19" i="63" s="1"/>
  <c r="D14" i="63"/>
  <c r="E14" i="63"/>
  <c r="H14" i="63" s="1"/>
  <c r="D15" i="63"/>
  <c r="E15" i="63"/>
  <c r="H15" i="63" s="1"/>
  <c r="I15" i="63"/>
  <c r="D16" i="63"/>
  <c r="E16" i="63"/>
  <c r="I16" i="63" s="1"/>
  <c r="D17" i="63"/>
  <c r="E17" i="63"/>
  <c r="D18" i="63"/>
  <c r="E18" i="63"/>
  <c r="H18" i="63"/>
  <c r="I18" i="63"/>
  <c r="D19" i="63"/>
  <c r="E19" i="63"/>
  <c r="F19" i="63"/>
  <c r="J19" i="63"/>
  <c r="D22" i="63"/>
  <c r="E22" i="63"/>
  <c r="I22" i="63" s="1"/>
  <c r="D23" i="63"/>
  <c r="E23" i="63"/>
  <c r="I23" i="63" s="1"/>
  <c r="H23" i="63"/>
  <c r="J23" i="63" s="1"/>
  <c r="K23" i="63"/>
  <c r="L23" i="63"/>
  <c r="O23" i="63"/>
  <c r="P23" i="63" s="1"/>
  <c r="Q23" i="63" s="1"/>
  <c r="R23" i="63" s="1"/>
  <c r="S23" i="63" s="1"/>
  <c r="D24" i="63"/>
  <c r="E24" i="63"/>
  <c r="H24" i="63" s="1"/>
  <c r="D25" i="63"/>
  <c r="E25" i="63"/>
  <c r="H25" i="63" s="1"/>
  <c r="J25" i="63" s="1"/>
  <c r="D26" i="63"/>
  <c r="E26" i="63"/>
  <c r="D27" i="63"/>
  <c r="E27" i="63"/>
  <c r="H27" i="63" s="1"/>
  <c r="D28" i="63"/>
  <c r="E28" i="63"/>
  <c r="I28" i="63"/>
  <c r="D30" i="63"/>
  <c r="E30" i="63"/>
  <c r="H30" i="63"/>
  <c r="J30" i="63" s="1"/>
  <c r="D31" i="63"/>
  <c r="E31" i="63"/>
  <c r="D32" i="63"/>
  <c r="E32" i="63"/>
  <c r="D33" i="63"/>
  <c r="E33" i="63"/>
  <c r="H33" i="63"/>
  <c r="J33" i="63" s="1"/>
  <c r="O33" i="63"/>
  <c r="D34" i="63"/>
  <c r="E34" i="63"/>
  <c r="H34" i="63" s="1"/>
  <c r="D35" i="63"/>
  <c r="E35" i="63"/>
  <c r="H35" i="63"/>
  <c r="O35" i="63" s="1"/>
  <c r="J35" i="63"/>
  <c r="D36" i="63"/>
  <c r="F36" i="63"/>
  <c r="R41" i="63"/>
  <c r="R42" i="63"/>
  <c r="S42" i="63"/>
  <c r="T42" i="63" s="1"/>
  <c r="U42" i="63"/>
  <c r="R43" i="63"/>
  <c r="S43" i="63" s="1"/>
  <c r="T43" i="63" s="1"/>
  <c r="R44" i="63"/>
  <c r="S44" i="63" s="1"/>
  <c r="R45" i="63"/>
  <c r="S45" i="63" s="1"/>
  <c r="T45" i="63" s="1"/>
  <c r="R46" i="63"/>
  <c r="S46" i="63"/>
  <c r="T46" i="63" s="1"/>
  <c r="R47" i="63"/>
  <c r="S47" i="63" s="1"/>
  <c r="T47" i="63" s="1"/>
  <c r="R48" i="63"/>
  <c r="S48" i="63"/>
  <c r="R49" i="63"/>
  <c r="S49" i="63" s="1"/>
  <c r="T49" i="63"/>
  <c r="Q51" i="63"/>
  <c r="U49" i="63" l="1"/>
  <c r="V49" i="63" s="1"/>
  <c r="U47" i="63"/>
  <c r="D53" i="63"/>
  <c r="K25" i="63"/>
  <c r="I25" i="63"/>
  <c r="I34" i="63"/>
  <c r="I27" i="63"/>
  <c r="H19" i="63"/>
  <c r="L15" i="63"/>
  <c r="U43" i="63"/>
  <c r="V43" i="63" s="1"/>
  <c r="K30" i="63"/>
  <c r="E36" i="63"/>
  <c r="E53" i="63" s="1"/>
  <c r="E3" i="63" s="1"/>
  <c r="F53" i="63"/>
  <c r="K15" i="63"/>
  <c r="L34" i="63"/>
  <c r="O34" i="63"/>
  <c r="O14" i="63"/>
  <c r="J14" i="63"/>
  <c r="J24" i="63"/>
  <c r="O24" i="63"/>
  <c r="Q13" i="63"/>
  <c r="W49" i="63"/>
  <c r="I24" i="63"/>
  <c r="P24" i="63" s="1"/>
  <c r="Q24" i="63" s="1"/>
  <c r="R24" i="63" s="1"/>
  <c r="S24" i="63" s="1"/>
  <c r="H16" i="63"/>
  <c r="I14" i="63"/>
  <c r="L24" i="63"/>
  <c r="L14" i="63"/>
  <c r="K24" i="63"/>
  <c r="K14" i="63"/>
  <c r="O30" i="63"/>
  <c r="U45" i="63"/>
  <c r="V45" i="63" s="1"/>
  <c r="S41" i="63"/>
  <c r="R51" i="63"/>
  <c r="I36" i="63"/>
  <c r="I53" i="63" s="1"/>
  <c r="V47" i="63"/>
  <c r="W47" i="63" s="1"/>
  <c r="T44" i="63"/>
  <c r="U44" i="63" s="1"/>
  <c r="T23" i="63"/>
  <c r="U23" i="63" s="1"/>
  <c r="H17" i="63"/>
  <c r="I17" i="63"/>
  <c r="K17" i="63"/>
  <c r="L17" i="63"/>
  <c r="O27" i="63"/>
  <c r="P27" i="63" s="1"/>
  <c r="Q27" i="63" s="1"/>
  <c r="R27" i="63" s="1"/>
  <c r="S27" i="63" s="1"/>
  <c r="J27" i="63"/>
  <c r="L27" i="63"/>
  <c r="H22" i="63"/>
  <c r="K22" i="63" s="1"/>
  <c r="K36" i="63" s="1"/>
  <c r="H32" i="63"/>
  <c r="K32" i="63" s="1"/>
  <c r="L32" i="63"/>
  <c r="I32" i="63"/>
  <c r="J18" i="63"/>
  <c r="K18" i="63"/>
  <c r="L18" i="63"/>
  <c r="O18" i="63"/>
  <c r="P18" i="63" s="1"/>
  <c r="Q18" i="63" s="1"/>
  <c r="U46" i="63"/>
  <c r="V42" i="63"/>
  <c r="W42" i="63" s="1"/>
  <c r="T48" i="63"/>
  <c r="U48" i="63" s="1"/>
  <c r="I33" i="63"/>
  <c r="P33" i="63" s="1"/>
  <c r="Q33" i="63" s="1"/>
  <c r="R33" i="63" s="1"/>
  <c r="S33" i="63" s="1"/>
  <c r="L33" i="63"/>
  <c r="K33" i="63"/>
  <c r="H31" i="63"/>
  <c r="I31" i="63"/>
  <c r="I26" i="63"/>
  <c r="H26" i="63"/>
  <c r="L26" i="63" s="1"/>
  <c r="K26" i="63"/>
  <c r="J34" i="63"/>
  <c r="K34" i="63"/>
  <c r="O25" i="63"/>
  <c r="P25" i="63" s="1"/>
  <c r="Q25" i="63"/>
  <c r="R25" i="63" s="1"/>
  <c r="S25" i="63" s="1"/>
  <c r="J15" i="63"/>
  <c r="O15" i="63"/>
  <c r="P15" i="63" s="1"/>
  <c r="Q15" i="63" s="1"/>
  <c r="L35" i="63"/>
  <c r="I35" i="63"/>
  <c r="P35" i="63" s="1"/>
  <c r="Q35" i="63" s="1"/>
  <c r="R35" i="63" s="1"/>
  <c r="S35" i="63" s="1"/>
  <c r="K35" i="63"/>
  <c r="L25" i="63"/>
  <c r="H28" i="63"/>
  <c r="L28" i="63"/>
  <c r="K27" i="63"/>
  <c r="K13" i="63"/>
  <c r="K19" i="63" s="1"/>
  <c r="I30" i="63"/>
  <c r="L30" i="63"/>
  <c r="P14" i="63" l="1"/>
  <c r="Q14" i="63" s="1"/>
  <c r="P34" i="63"/>
  <c r="Q34" i="63" s="1"/>
  <c r="R34" i="63" s="1"/>
  <c r="S34" i="63" s="1"/>
  <c r="T34" i="63" s="1"/>
  <c r="U34" i="63" s="1"/>
  <c r="W43" i="63"/>
  <c r="P30" i="63"/>
  <c r="Q30" i="63" s="1"/>
  <c r="R30" i="63" s="1"/>
  <c r="S30" i="63" s="1"/>
  <c r="T30" i="63" s="1"/>
  <c r="O16" i="63"/>
  <c r="P16" i="63" s="1"/>
  <c r="Q16" i="63" s="1"/>
  <c r="L16" i="63"/>
  <c r="J16" i="63"/>
  <c r="K16" i="63"/>
  <c r="Q19" i="63"/>
  <c r="R13" i="63"/>
  <c r="R19" i="63" s="1"/>
  <c r="W45" i="63"/>
  <c r="K53" i="63"/>
  <c r="V48" i="63"/>
  <c r="W48" i="63" s="1"/>
  <c r="T25" i="63"/>
  <c r="U25" i="63" s="1"/>
  <c r="T27" i="63"/>
  <c r="U27" i="63" s="1"/>
  <c r="V44" i="63"/>
  <c r="W44" i="63" s="1"/>
  <c r="T41" i="63"/>
  <c r="T51" i="63" s="1"/>
  <c r="S51" i="63"/>
  <c r="O28" i="63"/>
  <c r="P28" i="63" s="1"/>
  <c r="Q28" i="63" s="1"/>
  <c r="R28" i="63" s="1"/>
  <c r="S28" i="63" s="1"/>
  <c r="J28" i="63"/>
  <c r="K28" i="63"/>
  <c r="V46" i="63"/>
  <c r="W46" i="63" s="1"/>
  <c r="O32" i="63"/>
  <c r="P32" i="63" s="1"/>
  <c r="Q32" i="63" s="1"/>
  <c r="R32" i="63" s="1"/>
  <c r="S32" i="63" s="1"/>
  <c r="J32" i="63"/>
  <c r="T24" i="63"/>
  <c r="U24" i="63" s="1"/>
  <c r="O22" i="63"/>
  <c r="H36" i="63"/>
  <c r="H53" i="63" s="1"/>
  <c r="J22" i="63"/>
  <c r="J36" i="63" s="1"/>
  <c r="J53" i="63" s="1"/>
  <c r="J31" i="63"/>
  <c r="O31" i="63"/>
  <c r="P31" i="63" s="1"/>
  <c r="Q31" i="63" s="1"/>
  <c r="R31" i="63" s="1"/>
  <c r="S31" i="63" s="1"/>
  <c r="L31" i="63"/>
  <c r="J17" i="63"/>
  <c r="O17" i="63"/>
  <c r="P17" i="63" s="1"/>
  <c r="Q17" i="63" s="1"/>
  <c r="K31" i="63"/>
  <c r="R14" i="63"/>
  <c r="T35" i="63"/>
  <c r="U35" i="63" s="1"/>
  <c r="V23" i="63"/>
  <c r="W23" i="63" s="1"/>
  <c r="R15" i="63"/>
  <c r="S15" i="63" s="1"/>
  <c r="J26" i="63"/>
  <c r="O26" i="63"/>
  <c r="P26" i="63" s="1"/>
  <c r="Q26" i="63" s="1"/>
  <c r="R26" i="63" s="1"/>
  <c r="S26" i="63" s="1"/>
  <c r="T33" i="63"/>
  <c r="U33" i="63" s="1"/>
  <c r="R18" i="63"/>
  <c r="S18" i="63" s="1"/>
  <c r="L22" i="63"/>
  <c r="L36" i="63" s="1"/>
  <c r="L53" i="63" s="1"/>
  <c r="S14" i="63" l="1"/>
  <c r="U30" i="63"/>
  <c r="V30" i="63" s="1"/>
  <c r="W30" i="63" s="1"/>
  <c r="R16" i="63"/>
  <c r="S16" i="63" s="1"/>
  <c r="U41" i="63"/>
  <c r="V41" i="63" s="1"/>
  <c r="V51" i="63" s="1"/>
  <c r="S13" i="63"/>
  <c r="T32" i="63"/>
  <c r="U32" i="63" s="1"/>
  <c r="V25" i="63"/>
  <c r="W25" i="63" s="1"/>
  <c r="T26" i="63"/>
  <c r="U26" i="63"/>
  <c r="T15" i="63"/>
  <c r="U15" i="63" s="1"/>
  <c r="R17" i="63"/>
  <c r="S17" i="63"/>
  <c r="T31" i="63"/>
  <c r="U31" i="63" s="1"/>
  <c r="T14" i="63"/>
  <c r="U14" i="63"/>
  <c r="T18" i="63"/>
  <c r="U18" i="63" s="1"/>
  <c r="V35" i="63"/>
  <c r="W35" i="63"/>
  <c r="T28" i="63"/>
  <c r="U28" i="63" s="1"/>
  <c r="V33" i="63"/>
  <c r="W33" i="63" s="1"/>
  <c r="V24" i="63"/>
  <c r="W24" i="63" s="1"/>
  <c r="V34" i="63"/>
  <c r="W34" i="63" s="1"/>
  <c r="O36" i="63"/>
  <c r="O38" i="63" s="1"/>
  <c r="O53" i="63" s="1"/>
  <c r="P22" i="63"/>
  <c r="V27" i="63"/>
  <c r="W27" i="63" s="1"/>
  <c r="U51" i="63" l="1"/>
  <c r="T16" i="63"/>
  <c r="U16" i="63" s="1"/>
  <c r="T13" i="63"/>
  <c r="T19" i="63" s="1"/>
  <c r="S19" i="63"/>
  <c r="U13" i="63"/>
  <c r="V28" i="63"/>
  <c r="W28" i="63" s="1"/>
  <c r="V15" i="63"/>
  <c r="W15" i="63" s="1"/>
  <c r="V32" i="63"/>
  <c r="W32" i="63" s="1"/>
  <c r="V18" i="63"/>
  <c r="W18" i="63"/>
  <c r="P36" i="63"/>
  <c r="P38" i="63" s="1"/>
  <c r="P53" i="63" s="1"/>
  <c r="Q22" i="63"/>
  <c r="W41" i="63"/>
  <c r="W51" i="63" s="1"/>
  <c r="T17" i="63"/>
  <c r="U17" i="63" s="1"/>
  <c r="V14" i="63"/>
  <c r="W14" i="63"/>
  <c r="V31" i="63"/>
  <c r="W31" i="63"/>
  <c r="V26" i="63"/>
  <c r="W26" i="63" s="1"/>
  <c r="V16" i="63" l="1"/>
  <c r="W16" i="63" s="1"/>
  <c r="U19" i="63"/>
  <c r="V13" i="63"/>
  <c r="V19" i="63" s="1"/>
  <c r="V17" i="63"/>
  <c r="W17" i="63" s="1"/>
  <c r="R22" i="63"/>
  <c r="Q36" i="63"/>
  <c r="Q38" i="63" s="1"/>
  <c r="Q53" i="63" s="1"/>
  <c r="W13" i="63" l="1"/>
  <c r="W19" i="63" s="1"/>
  <c r="S22" i="63"/>
  <c r="R36" i="63"/>
  <c r="R38" i="63" s="1"/>
  <c r="R53" i="63" s="1"/>
  <c r="T22" i="63" l="1"/>
  <c r="T36" i="63" s="1"/>
  <c r="T38" i="63" s="1"/>
  <c r="T53" i="63" s="1"/>
  <c r="S36" i="63"/>
  <c r="S38" i="63" s="1"/>
  <c r="S53" i="63" s="1"/>
  <c r="U22" i="63" l="1"/>
  <c r="V22" i="63" s="1"/>
  <c r="V36" i="63" s="1"/>
  <c r="V38" i="63" s="1"/>
  <c r="V53" i="63" s="1"/>
  <c r="U36" i="63"/>
  <c r="U38" i="63" s="1"/>
  <c r="U53" i="63" s="1"/>
  <c r="Q276" i="62"/>
  <c r="R274" i="62"/>
  <c r="S274" i="62" s="1"/>
  <c r="T274" i="62" s="1"/>
  <c r="R273" i="62"/>
  <c r="S273" i="62" s="1"/>
  <c r="S276" i="62" s="1"/>
  <c r="T272" i="62"/>
  <c r="R272" i="62"/>
  <c r="S272" i="62"/>
  <c r="R271" i="62"/>
  <c r="S271" i="62" s="1"/>
  <c r="R270" i="62"/>
  <c r="S270" i="62" s="1"/>
  <c r="R269" i="62"/>
  <c r="S269" i="62"/>
  <c r="T269" i="62"/>
  <c r="U268" i="62"/>
  <c r="R268" i="62"/>
  <c r="S268" i="62" s="1"/>
  <c r="T268" i="62" s="1"/>
  <c r="S267" i="62"/>
  <c r="T267" i="62" s="1"/>
  <c r="U267" i="62" s="1"/>
  <c r="R267" i="62"/>
  <c r="R266" i="62"/>
  <c r="S266" i="62"/>
  <c r="T266" i="62" s="1"/>
  <c r="F261" i="62"/>
  <c r="F278" i="62"/>
  <c r="E260" i="62"/>
  <c r="D260" i="62"/>
  <c r="E259" i="62"/>
  <c r="D259" i="62"/>
  <c r="E258" i="62"/>
  <c r="I258" i="62" s="1"/>
  <c r="D258" i="62"/>
  <c r="E257" i="62"/>
  <c r="D257" i="62"/>
  <c r="E256" i="62"/>
  <c r="I256" i="62" s="1"/>
  <c r="H256" i="62"/>
  <c r="D256" i="62"/>
  <c r="E255" i="62"/>
  <c r="I255" i="62" s="1"/>
  <c r="D255" i="62"/>
  <c r="E253" i="62"/>
  <c r="D253" i="62"/>
  <c r="E252" i="62"/>
  <c r="I252" i="62" s="1"/>
  <c r="D252" i="62"/>
  <c r="E251" i="62"/>
  <c r="H251" i="62" s="1"/>
  <c r="J251" i="62" s="1"/>
  <c r="D251" i="62"/>
  <c r="E250" i="62"/>
  <c r="I250" i="62" s="1"/>
  <c r="D250" i="62"/>
  <c r="E249" i="62"/>
  <c r="H249" i="62" s="1"/>
  <c r="D249" i="62"/>
  <c r="E248" i="62"/>
  <c r="D248" i="62"/>
  <c r="E247" i="62"/>
  <c r="H247" i="62" s="1"/>
  <c r="D247" i="62"/>
  <c r="F244" i="62"/>
  <c r="E243" i="62"/>
  <c r="D243" i="62"/>
  <c r="E242" i="62"/>
  <c r="D242" i="62"/>
  <c r="E241" i="62"/>
  <c r="D241" i="62"/>
  <c r="E240" i="62"/>
  <c r="D240" i="62"/>
  <c r="E239" i="62"/>
  <c r="H239" i="62" s="1"/>
  <c r="D239" i="62"/>
  <c r="E238" i="62"/>
  <c r="E244" i="62" s="1"/>
  <c r="D238" i="62"/>
  <c r="Q231" i="62"/>
  <c r="R229" i="62"/>
  <c r="S229" i="62" s="1"/>
  <c r="R228" i="62"/>
  <c r="S228" i="62" s="1"/>
  <c r="R227" i="62"/>
  <c r="S227" i="62" s="1"/>
  <c r="R226" i="62"/>
  <c r="S226" i="62" s="1"/>
  <c r="R225" i="62"/>
  <c r="R231" i="62" s="1"/>
  <c r="S225" i="62"/>
  <c r="R224" i="62"/>
  <c r="S224" i="62" s="1"/>
  <c r="S223" i="62"/>
  <c r="T223" i="62" s="1"/>
  <c r="R223" i="62"/>
  <c r="R222" i="62"/>
  <c r="S222" i="62" s="1"/>
  <c r="S221" i="62"/>
  <c r="R221" i="62"/>
  <c r="F216" i="62"/>
  <c r="E215" i="62"/>
  <c r="H215" i="62" s="1"/>
  <c r="D215" i="62"/>
  <c r="E214" i="62"/>
  <c r="D214" i="62"/>
  <c r="E213" i="62"/>
  <c r="D213" i="62"/>
  <c r="E212" i="62"/>
  <c r="D212" i="62"/>
  <c r="E211" i="62"/>
  <c r="D211" i="62"/>
  <c r="E210" i="62"/>
  <c r="D210" i="62"/>
  <c r="E208" i="62"/>
  <c r="D208" i="62"/>
  <c r="E207" i="62"/>
  <c r="D207" i="62"/>
  <c r="E206" i="62"/>
  <c r="I206" i="62" s="1"/>
  <c r="D206" i="62"/>
  <c r="E205" i="62"/>
  <c r="D205" i="62"/>
  <c r="E204" i="62"/>
  <c r="D204" i="62"/>
  <c r="E203" i="62"/>
  <c r="D203" i="62"/>
  <c r="E202" i="62"/>
  <c r="I202" i="62"/>
  <c r="D202" i="62"/>
  <c r="D216" i="62" s="1"/>
  <c r="F199" i="62"/>
  <c r="E198" i="62"/>
  <c r="I198" i="62" s="1"/>
  <c r="D198" i="62"/>
  <c r="E197" i="62"/>
  <c r="D197" i="62"/>
  <c r="E196" i="62"/>
  <c r="D196" i="62"/>
  <c r="E195" i="62"/>
  <c r="D195" i="62"/>
  <c r="E194" i="62"/>
  <c r="D194" i="62"/>
  <c r="E193" i="62"/>
  <c r="H193" i="62" s="1"/>
  <c r="D193" i="62"/>
  <c r="F188" i="62"/>
  <c r="Q186" i="62"/>
  <c r="R184" i="62"/>
  <c r="S184" i="62"/>
  <c r="R183" i="62"/>
  <c r="S183" i="62"/>
  <c r="T183" i="62" s="1"/>
  <c r="U183" i="62" s="1"/>
  <c r="R182" i="62"/>
  <c r="S182" i="62" s="1"/>
  <c r="T181" i="62"/>
  <c r="U181" i="62" s="1"/>
  <c r="R181" i="62"/>
  <c r="S181" i="62"/>
  <c r="R180" i="62"/>
  <c r="S180" i="62" s="1"/>
  <c r="R179" i="62"/>
  <c r="S179" i="62" s="1"/>
  <c r="R178" i="62"/>
  <c r="S178" i="62" s="1"/>
  <c r="R177" i="62"/>
  <c r="R186" i="62" s="1"/>
  <c r="S177" i="62"/>
  <c r="T177" i="62" s="1"/>
  <c r="T176" i="62"/>
  <c r="R176" i="62"/>
  <c r="S176" i="62"/>
  <c r="F171" i="62"/>
  <c r="E170" i="62"/>
  <c r="I170" i="62" s="1"/>
  <c r="D170" i="62"/>
  <c r="E169" i="62"/>
  <c r="H169" i="62" s="1"/>
  <c r="J169" i="62" s="1"/>
  <c r="D169" i="62"/>
  <c r="E168" i="62"/>
  <c r="D168" i="62"/>
  <c r="E167" i="62"/>
  <c r="H167" i="62" s="1"/>
  <c r="J167" i="62" s="1"/>
  <c r="D167" i="62"/>
  <c r="E166" i="62"/>
  <c r="D166" i="62"/>
  <c r="E165" i="62"/>
  <c r="D165" i="62"/>
  <c r="E163" i="62"/>
  <c r="H163" i="62" s="1"/>
  <c r="O163" i="62" s="1"/>
  <c r="D163" i="62"/>
  <c r="E162" i="62"/>
  <c r="D162" i="62"/>
  <c r="E161" i="62"/>
  <c r="D161" i="62"/>
  <c r="E160" i="62"/>
  <c r="I160" i="62" s="1"/>
  <c r="D160" i="62"/>
  <c r="E159" i="62"/>
  <c r="H159" i="62" s="1"/>
  <c r="J159" i="62" s="1"/>
  <c r="D159" i="62"/>
  <c r="E158" i="62"/>
  <c r="I158" i="62" s="1"/>
  <c r="D158" i="62"/>
  <c r="E157" i="62"/>
  <c r="H157" i="62" s="1"/>
  <c r="O157" i="62" s="1"/>
  <c r="D157" i="62"/>
  <c r="F154" i="62"/>
  <c r="E153" i="62"/>
  <c r="I153" i="62" s="1"/>
  <c r="D153" i="62"/>
  <c r="E152" i="62"/>
  <c r="D152" i="62"/>
  <c r="E151" i="62"/>
  <c r="H151" i="62" s="1"/>
  <c r="D151" i="62"/>
  <c r="E150" i="62"/>
  <c r="I150" i="62" s="1"/>
  <c r="D150" i="62"/>
  <c r="E149" i="62"/>
  <c r="I149" i="62" s="1"/>
  <c r="H149" i="62"/>
  <c r="D149" i="62"/>
  <c r="E148" i="62"/>
  <c r="H148" i="62" s="1"/>
  <c r="O148" i="62" s="1"/>
  <c r="I148" i="62"/>
  <c r="D148" i="62"/>
  <c r="Q141" i="62"/>
  <c r="R139" i="62"/>
  <c r="S139" i="62"/>
  <c r="T139" i="62" s="1"/>
  <c r="R138" i="62"/>
  <c r="S138" i="62" s="1"/>
  <c r="T138" i="62" s="1"/>
  <c r="R137" i="62"/>
  <c r="S137" i="62" s="1"/>
  <c r="R136" i="62"/>
  <c r="S136" i="62" s="1"/>
  <c r="T136" i="62" s="1"/>
  <c r="R135" i="62"/>
  <c r="S135" i="62"/>
  <c r="R134" i="62"/>
  <c r="S134" i="62" s="1"/>
  <c r="R133" i="62"/>
  <c r="R132" i="62"/>
  <c r="S132" i="62" s="1"/>
  <c r="T132" i="62" s="1"/>
  <c r="R131" i="62"/>
  <c r="F126" i="62"/>
  <c r="F143" i="62"/>
  <c r="E125" i="62"/>
  <c r="I125" i="62" s="1"/>
  <c r="D125" i="62"/>
  <c r="E124" i="62"/>
  <c r="H124" i="62" s="1"/>
  <c r="D124" i="62"/>
  <c r="E123" i="62"/>
  <c r="D123" i="62"/>
  <c r="E122" i="62"/>
  <c r="D122" i="62"/>
  <c r="E121" i="62"/>
  <c r="D121" i="62"/>
  <c r="E120" i="62"/>
  <c r="H120" i="62" s="1"/>
  <c r="I120" i="62"/>
  <c r="D120" i="62"/>
  <c r="E118" i="62"/>
  <c r="I118" i="62" s="1"/>
  <c r="D118" i="62"/>
  <c r="E117" i="62"/>
  <c r="H117" i="62" s="1"/>
  <c r="D117" i="62"/>
  <c r="E116" i="62"/>
  <c r="H116" i="62" s="1"/>
  <c r="D116" i="62"/>
  <c r="E115" i="62"/>
  <c r="D115" i="62"/>
  <c r="E114" i="62"/>
  <c r="D114" i="62"/>
  <c r="E113" i="62"/>
  <c r="I113" i="62"/>
  <c r="D113" i="62"/>
  <c r="E112" i="62"/>
  <c r="I112" i="62" s="1"/>
  <c r="D112" i="62"/>
  <c r="F109" i="62"/>
  <c r="E108" i="62"/>
  <c r="I108" i="62"/>
  <c r="D108" i="62"/>
  <c r="E107" i="62"/>
  <c r="D107" i="62"/>
  <c r="E106" i="62"/>
  <c r="H106" i="62"/>
  <c r="D106" i="62"/>
  <c r="E105" i="62"/>
  <c r="D105" i="62"/>
  <c r="E104" i="62"/>
  <c r="D104" i="62"/>
  <c r="E103" i="62"/>
  <c r="H103" i="62" s="1"/>
  <c r="D103" i="62"/>
  <c r="D109" i="62" s="1"/>
  <c r="Q96" i="62"/>
  <c r="S94" i="62"/>
  <c r="R94" i="62"/>
  <c r="R93" i="62"/>
  <c r="S93" i="62" s="1"/>
  <c r="T93" i="62" s="1"/>
  <c r="S92" i="62"/>
  <c r="R92" i="62"/>
  <c r="R91" i="62"/>
  <c r="S91" i="62"/>
  <c r="T91" i="62" s="1"/>
  <c r="S90" i="62"/>
  <c r="T90" i="62" s="1"/>
  <c r="R90" i="62"/>
  <c r="R89" i="62"/>
  <c r="S89" i="62" s="1"/>
  <c r="R88" i="62"/>
  <c r="S88" i="62"/>
  <c r="T87" i="62"/>
  <c r="R87" i="62"/>
  <c r="S87" i="62" s="1"/>
  <c r="R86" i="62"/>
  <c r="F81" i="62"/>
  <c r="E80" i="62"/>
  <c r="H80" i="62" s="1"/>
  <c r="D80" i="62"/>
  <c r="E79" i="62"/>
  <c r="D79" i="62"/>
  <c r="E78" i="62"/>
  <c r="H78" i="62" s="1"/>
  <c r="D78" i="62"/>
  <c r="E77" i="62"/>
  <c r="D77" i="62"/>
  <c r="E76" i="62"/>
  <c r="D76" i="62"/>
  <c r="E75" i="62"/>
  <c r="D75" i="62"/>
  <c r="E73" i="62"/>
  <c r="I73" i="62" s="1"/>
  <c r="D73" i="62"/>
  <c r="E72" i="62"/>
  <c r="D72" i="62"/>
  <c r="E71" i="62"/>
  <c r="L71" i="62" s="1"/>
  <c r="H71" i="62"/>
  <c r="K71" i="62" s="1"/>
  <c r="D71" i="62"/>
  <c r="E70" i="62"/>
  <c r="H70" i="62" s="1"/>
  <c r="D70" i="62"/>
  <c r="D81" i="62" s="1"/>
  <c r="E69" i="62"/>
  <c r="I69" i="62" s="1"/>
  <c r="D69" i="62"/>
  <c r="E68" i="62"/>
  <c r="I68" i="62" s="1"/>
  <c r="D68" i="62"/>
  <c r="E67" i="62"/>
  <c r="I67" i="62" s="1"/>
  <c r="D67" i="62"/>
  <c r="F64" i="62"/>
  <c r="E63" i="62"/>
  <c r="H63" i="62" s="1"/>
  <c r="O63" i="62" s="1"/>
  <c r="D63" i="62"/>
  <c r="E62" i="62"/>
  <c r="H62" i="62" s="1"/>
  <c r="D62" i="62"/>
  <c r="D64" i="62" s="1"/>
  <c r="E61" i="62"/>
  <c r="I61" i="62" s="1"/>
  <c r="D61" i="62"/>
  <c r="E60" i="62"/>
  <c r="D60" i="62"/>
  <c r="E59" i="62"/>
  <c r="I59" i="62" s="1"/>
  <c r="D59" i="62"/>
  <c r="E58" i="62"/>
  <c r="I58" i="62" s="1"/>
  <c r="D58" i="62"/>
  <c r="Q51" i="62"/>
  <c r="R49" i="62"/>
  <c r="S49" i="62" s="1"/>
  <c r="R48" i="62"/>
  <c r="S48" i="62"/>
  <c r="T48" i="62" s="1"/>
  <c r="R47" i="62"/>
  <c r="S47" i="62" s="1"/>
  <c r="S46" i="62"/>
  <c r="T46" i="62"/>
  <c r="U46" i="62" s="1"/>
  <c r="R46" i="62"/>
  <c r="R45" i="62"/>
  <c r="S45" i="62"/>
  <c r="U44" i="62"/>
  <c r="S44" i="62"/>
  <c r="T44" i="62"/>
  <c r="R44" i="62"/>
  <c r="R43" i="62"/>
  <c r="S43" i="62"/>
  <c r="T43" i="62" s="1"/>
  <c r="R42" i="62"/>
  <c r="T41" i="62"/>
  <c r="R41" i="62"/>
  <c r="S41" i="62" s="1"/>
  <c r="F36" i="62"/>
  <c r="E35" i="62"/>
  <c r="D35" i="62"/>
  <c r="E34" i="62"/>
  <c r="I34" i="62" s="1"/>
  <c r="D34" i="62"/>
  <c r="E33" i="62"/>
  <c r="I33" i="62" s="1"/>
  <c r="D33" i="62"/>
  <c r="E32" i="62"/>
  <c r="I32" i="62" s="1"/>
  <c r="D32" i="62"/>
  <c r="E31" i="62"/>
  <c r="D31" i="62"/>
  <c r="E30" i="62"/>
  <c r="H30" i="62" s="1"/>
  <c r="D30" i="62"/>
  <c r="D36" i="62" s="1"/>
  <c r="E28" i="62"/>
  <c r="D28" i="62"/>
  <c r="E27" i="62"/>
  <c r="I27" i="62" s="1"/>
  <c r="D27" i="62"/>
  <c r="E26" i="62"/>
  <c r="H26" i="62" s="1"/>
  <c r="I26" i="62"/>
  <c r="D26" i="62"/>
  <c r="E25" i="62"/>
  <c r="I25" i="62" s="1"/>
  <c r="D25" i="62"/>
  <c r="E24" i="62"/>
  <c r="I24" i="62" s="1"/>
  <c r="D24" i="62"/>
  <c r="E23" i="62"/>
  <c r="D23" i="62"/>
  <c r="E22" i="62"/>
  <c r="H22" i="62"/>
  <c r="O22" i="62" s="1"/>
  <c r="D22" i="62"/>
  <c r="F19" i="62"/>
  <c r="E18" i="62"/>
  <c r="D18" i="62"/>
  <c r="E17" i="62"/>
  <c r="I17" i="62" s="1"/>
  <c r="D17" i="62"/>
  <c r="E16" i="62"/>
  <c r="I16" i="62" s="1"/>
  <c r="D16" i="62"/>
  <c r="E15" i="62"/>
  <c r="D15" i="62"/>
  <c r="E14" i="62"/>
  <c r="I14" i="62"/>
  <c r="D14" i="62"/>
  <c r="E13" i="62"/>
  <c r="H13" i="62" s="1"/>
  <c r="D13" i="62"/>
  <c r="D19" i="62" s="1"/>
  <c r="Q276" i="61"/>
  <c r="S274" i="61"/>
  <c r="T274" i="61" s="1"/>
  <c r="U274" i="61" s="1"/>
  <c r="V274" i="61" s="1"/>
  <c r="R274" i="61"/>
  <c r="R273" i="61"/>
  <c r="S273" i="61" s="1"/>
  <c r="S272" i="61"/>
  <c r="R272" i="61"/>
  <c r="R271" i="61"/>
  <c r="S271" i="61" s="1"/>
  <c r="T271" i="61" s="1"/>
  <c r="R270" i="61"/>
  <c r="S270" i="61" s="1"/>
  <c r="R269" i="61"/>
  <c r="S269" i="61" s="1"/>
  <c r="S268" i="61"/>
  <c r="R268" i="61"/>
  <c r="R267" i="61"/>
  <c r="R276" i="61" s="1"/>
  <c r="T266" i="61"/>
  <c r="R266" i="61"/>
  <c r="S266" i="61" s="1"/>
  <c r="F261" i="61"/>
  <c r="E260" i="61"/>
  <c r="I260" i="61" s="1"/>
  <c r="D260" i="61"/>
  <c r="E259" i="61"/>
  <c r="H259" i="61" s="1"/>
  <c r="D259" i="61"/>
  <c r="E258" i="61"/>
  <c r="H258" i="61" s="1"/>
  <c r="D258" i="61"/>
  <c r="E257" i="61"/>
  <c r="H257" i="61" s="1"/>
  <c r="O257" i="61" s="1"/>
  <c r="D257" i="61"/>
  <c r="E256" i="61"/>
  <c r="D256" i="61"/>
  <c r="E255" i="61"/>
  <c r="H255" i="61" s="1"/>
  <c r="D255" i="61"/>
  <c r="E253" i="61"/>
  <c r="D253" i="61"/>
  <c r="E252" i="61"/>
  <c r="H252" i="61" s="1"/>
  <c r="D252" i="61"/>
  <c r="E251" i="61"/>
  <c r="I251" i="61" s="1"/>
  <c r="D251" i="61"/>
  <c r="E250" i="61"/>
  <c r="H250" i="61" s="1"/>
  <c r="D250" i="61"/>
  <c r="E249" i="61"/>
  <c r="D249" i="61"/>
  <c r="E248" i="61"/>
  <c r="I248" i="61" s="1"/>
  <c r="D248" i="61"/>
  <c r="E247" i="61"/>
  <c r="H247" i="61" s="1"/>
  <c r="D247" i="61"/>
  <c r="F244" i="61"/>
  <c r="F278" i="61" s="1"/>
  <c r="E243" i="61"/>
  <c r="I243" i="61"/>
  <c r="D243" i="61"/>
  <c r="E242" i="61"/>
  <c r="I242" i="61" s="1"/>
  <c r="D242" i="61"/>
  <c r="E241" i="61"/>
  <c r="I241" i="61" s="1"/>
  <c r="D241" i="61"/>
  <c r="E240" i="61"/>
  <c r="H240" i="61" s="1"/>
  <c r="L240" i="61" s="1"/>
  <c r="D240" i="61"/>
  <c r="E239" i="61"/>
  <c r="D239" i="61"/>
  <c r="D244" i="61" s="1"/>
  <c r="E238" i="61"/>
  <c r="D238" i="61"/>
  <c r="Q231" i="61"/>
  <c r="R229" i="61"/>
  <c r="S229" i="61"/>
  <c r="S228" i="61"/>
  <c r="R228" i="61"/>
  <c r="S227" i="61"/>
  <c r="R227" i="61"/>
  <c r="S226" i="61"/>
  <c r="R226" i="61"/>
  <c r="R225" i="61"/>
  <c r="S225" i="61"/>
  <c r="T224" i="61"/>
  <c r="S224" i="61"/>
  <c r="R224" i="61"/>
  <c r="R223" i="61"/>
  <c r="S223" i="61" s="1"/>
  <c r="R222" i="61"/>
  <c r="S222" i="61" s="1"/>
  <c r="T222" i="61" s="1"/>
  <c r="R221" i="61"/>
  <c r="F216" i="61"/>
  <c r="E215" i="61"/>
  <c r="H215" i="61" s="1"/>
  <c r="D215" i="61"/>
  <c r="E214" i="61"/>
  <c r="D214" i="61"/>
  <c r="E213" i="61"/>
  <c r="I213" i="61" s="1"/>
  <c r="D213" i="61"/>
  <c r="E212" i="61"/>
  <c r="I212" i="61" s="1"/>
  <c r="D212" i="61"/>
  <c r="E211" i="61"/>
  <c r="I211" i="61" s="1"/>
  <c r="D211" i="61"/>
  <c r="E210" i="61"/>
  <c r="I210" i="61" s="1"/>
  <c r="D210" i="61"/>
  <c r="E208" i="61"/>
  <c r="H208" i="61" s="1"/>
  <c r="D208" i="61"/>
  <c r="E207" i="61"/>
  <c r="I207" i="61" s="1"/>
  <c r="D207" i="61"/>
  <c r="E206" i="61"/>
  <c r="I206" i="61" s="1"/>
  <c r="D206" i="61"/>
  <c r="E205" i="61"/>
  <c r="D205" i="61"/>
  <c r="E204" i="61"/>
  <c r="D204" i="61"/>
  <c r="E203" i="61"/>
  <c r="D203" i="61"/>
  <c r="E202" i="61"/>
  <c r="D202" i="61"/>
  <c r="F199" i="61"/>
  <c r="E198" i="61"/>
  <c r="D198" i="61"/>
  <c r="E197" i="61"/>
  <c r="I197" i="61" s="1"/>
  <c r="D197" i="61"/>
  <c r="E196" i="61"/>
  <c r="I196" i="61" s="1"/>
  <c r="D196" i="61"/>
  <c r="E195" i="61"/>
  <c r="H195" i="61" s="1"/>
  <c r="D195" i="61"/>
  <c r="E194" i="61"/>
  <c r="I194" i="61" s="1"/>
  <c r="D194" i="61"/>
  <c r="E193" i="61"/>
  <c r="D193" i="61"/>
  <c r="F188" i="61"/>
  <c r="Q186" i="61"/>
  <c r="S184" i="61"/>
  <c r="R184" i="61"/>
  <c r="R183" i="61"/>
  <c r="S183" i="61" s="1"/>
  <c r="T183" i="61" s="1"/>
  <c r="R182" i="61"/>
  <c r="S182" i="61" s="1"/>
  <c r="R181" i="61"/>
  <c r="S181" i="61"/>
  <c r="S180" i="61"/>
  <c r="T180" i="61" s="1"/>
  <c r="R180" i="61"/>
  <c r="R179" i="61"/>
  <c r="S179" i="61" s="1"/>
  <c r="T178" i="61"/>
  <c r="U178" i="61"/>
  <c r="S178" i="61"/>
  <c r="R178" i="61"/>
  <c r="R177" i="61"/>
  <c r="S177" i="61" s="1"/>
  <c r="S186" i="61" s="1"/>
  <c r="S176" i="61"/>
  <c r="T176" i="61" s="1"/>
  <c r="R176" i="61"/>
  <c r="F171" i="61"/>
  <c r="E170" i="61"/>
  <c r="I170" i="61" s="1"/>
  <c r="D170" i="61"/>
  <c r="E169" i="61"/>
  <c r="D169" i="61"/>
  <c r="E168" i="61"/>
  <c r="D168" i="61"/>
  <c r="E167" i="61"/>
  <c r="H167" i="61" s="1"/>
  <c r="D167" i="61"/>
  <c r="E166" i="61"/>
  <c r="H166" i="61" s="1"/>
  <c r="D166" i="61"/>
  <c r="E165" i="61"/>
  <c r="D165" i="61"/>
  <c r="E163" i="61"/>
  <c r="H163" i="61" s="1"/>
  <c r="D163" i="61"/>
  <c r="E162" i="61"/>
  <c r="I162" i="61"/>
  <c r="D162" i="61"/>
  <c r="E161" i="61"/>
  <c r="I161" i="61" s="1"/>
  <c r="D161" i="61"/>
  <c r="E160" i="61"/>
  <c r="D160" i="61"/>
  <c r="E159" i="61"/>
  <c r="H159" i="61" s="1"/>
  <c r="L159" i="61" s="1"/>
  <c r="D159" i="61"/>
  <c r="E158" i="61"/>
  <c r="I158" i="61" s="1"/>
  <c r="H158" i="61"/>
  <c r="O158" i="61" s="1"/>
  <c r="D158" i="61"/>
  <c r="E157" i="61"/>
  <c r="I157" i="61" s="1"/>
  <c r="D157" i="61"/>
  <c r="F154" i="61"/>
  <c r="E153" i="61"/>
  <c r="D153" i="61"/>
  <c r="E152" i="61"/>
  <c r="I152" i="61" s="1"/>
  <c r="D152" i="61"/>
  <c r="E151" i="61"/>
  <c r="H151" i="61" s="1"/>
  <c r="D151" i="61"/>
  <c r="E150" i="61"/>
  <c r="I150" i="61" s="1"/>
  <c r="D150" i="61"/>
  <c r="E149" i="61"/>
  <c r="D149" i="61"/>
  <c r="E148" i="61"/>
  <c r="D148" i="61"/>
  <c r="D154" i="61"/>
  <c r="Q141" i="61"/>
  <c r="R139" i="61"/>
  <c r="S139" i="61" s="1"/>
  <c r="R138" i="61"/>
  <c r="S138" i="61" s="1"/>
  <c r="S137" i="61"/>
  <c r="R137" i="61"/>
  <c r="R141" i="61" s="1"/>
  <c r="R136" i="61"/>
  <c r="S136" i="61" s="1"/>
  <c r="R135" i="61"/>
  <c r="S135" i="61" s="1"/>
  <c r="T135" i="61" s="1"/>
  <c r="R134" i="61"/>
  <c r="S134" i="61" s="1"/>
  <c r="R133" i="61"/>
  <c r="S133" i="61" s="1"/>
  <c r="R132" i="61"/>
  <c r="S132" i="61" s="1"/>
  <c r="R131" i="61"/>
  <c r="S131" i="61" s="1"/>
  <c r="F126" i="61"/>
  <c r="F143" i="61" s="1"/>
  <c r="E125" i="61"/>
  <c r="D125" i="61"/>
  <c r="E124" i="61"/>
  <c r="D124" i="61"/>
  <c r="E123" i="61"/>
  <c r="D123" i="61"/>
  <c r="E122" i="61"/>
  <c r="I122" i="61" s="1"/>
  <c r="D122" i="61"/>
  <c r="E121" i="61"/>
  <c r="D121" i="61"/>
  <c r="E120" i="61"/>
  <c r="I120" i="61" s="1"/>
  <c r="D120" i="61"/>
  <c r="E118" i="61"/>
  <c r="I118" i="61" s="1"/>
  <c r="D118" i="61"/>
  <c r="E117" i="61"/>
  <c r="D117" i="61"/>
  <c r="E116" i="61"/>
  <c r="I116" i="61" s="1"/>
  <c r="D116" i="61"/>
  <c r="E115" i="61"/>
  <c r="H115" i="61" s="1"/>
  <c r="D115" i="61"/>
  <c r="E114" i="61"/>
  <c r="I114" i="61" s="1"/>
  <c r="D114" i="61"/>
  <c r="E113" i="61"/>
  <c r="I113" i="61" s="1"/>
  <c r="D113" i="61"/>
  <c r="E112" i="61"/>
  <c r="D112" i="61"/>
  <c r="F109" i="61"/>
  <c r="E108" i="61"/>
  <c r="H108" i="61" s="1"/>
  <c r="L108" i="61" s="1"/>
  <c r="D108" i="61"/>
  <c r="E107" i="61"/>
  <c r="I107" i="61" s="1"/>
  <c r="D107" i="61"/>
  <c r="E106" i="61"/>
  <c r="H106" i="61" s="1"/>
  <c r="J106" i="61" s="1"/>
  <c r="D106" i="61"/>
  <c r="E105" i="61"/>
  <c r="H105" i="61" s="1"/>
  <c r="D105" i="61"/>
  <c r="E104" i="61"/>
  <c r="H104" i="61" s="1"/>
  <c r="O104" i="61" s="1"/>
  <c r="D104" i="61"/>
  <c r="E103" i="61"/>
  <c r="H103" i="61" s="1"/>
  <c r="D103" i="61"/>
  <c r="Q96" i="61"/>
  <c r="S94" i="61"/>
  <c r="T94" i="61" s="1"/>
  <c r="R94" i="61"/>
  <c r="R93" i="61"/>
  <c r="S93" i="61"/>
  <c r="R92" i="61"/>
  <c r="S92" i="61" s="1"/>
  <c r="T91" i="61"/>
  <c r="S91" i="61"/>
  <c r="R91" i="61"/>
  <c r="S90" i="61"/>
  <c r="R90" i="61"/>
  <c r="R89" i="61"/>
  <c r="R88" i="61"/>
  <c r="S88" i="61" s="1"/>
  <c r="R87" i="61"/>
  <c r="S87" i="61" s="1"/>
  <c r="T87" i="61" s="1"/>
  <c r="R86" i="61"/>
  <c r="S86" i="61" s="1"/>
  <c r="F81" i="61"/>
  <c r="F98" i="61"/>
  <c r="E80" i="61"/>
  <c r="D80" i="61"/>
  <c r="E79" i="61"/>
  <c r="D79" i="61"/>
  <c r="E78" i="61"/>
  <c r="D78" i="61"/>
  <c r="E77" i="61"/>
  <c r="I77" i="61" s="1"/>
  <c r="D77" i="61"/>
  <c r="E76" i="61"/>
  <c r="H76" i="61" s="1"/>
  <c r="D76" i="61"/>
  <c r="E75" i="61"/>
  <c r="D75" i="61"/>
  <c r="E73" i="61"/>
  <c r="H73" i="61" s="1"/>
  <c r="D73" i="61"/>
  <c r="E72" i="61"/>
  <c r="H72" i="61" s="1"/>
  <c r="D72" i="61"/>
  <c r="L71" i="61"/>
  <c r="E71" i="61"/>
  <c r="H71" i="61"/>
  <c r="O71" i="61" s="1"/>
  <c r="D71" i="61"/>
  <c r="E70" i="61"/>
  <c r="D70" i="61"/>
  <c r="E69" i="61"/>
  <c r="H69" i="61" s="1"/>
  <c r="D69" i="61"/>
  <c r="E68" i="61"/>
  <c r="I68" i="61" s="1"/>
  <c r="D68" i="61"/>
  <c r="E67" i="61"/>
  <c r="H67" i="61" s="1"/>
  <c r="J67" i="61" s="1"/>
  <c r="D67" i="61"/>
  <c r="F64" i="61"/>
  <c r="E63" i="61"/>
  <c r="D63" i="61"/>
  <c r="E62" i="61"/>
  <c r="I62" i="61" s="1"/>
  <c r="D62" i="61"/>
  <c r="E61" i="61"/>
  <c r="D61" i="61"/>
  <c r="E60" i="61"/>
  <c r="D60" i="61"/>
  <c r="E59" i="61"/>
  <c r="H59" i="61" s="1"/>
  <c r="O59" i="61" s="1"/>
  <c r="D59" i="61"/>
  <c r="E58" i="61"/>
  <c r="D58" i="61"/>
  <c r="D64" i="61" s="1"/>
  <c r="Q51" i="61"/>
  <c r="S49" i="61"/>
  <c r="R49" i="61"/>
  <c r="S48" i="61"/>
  <c r="T48" i="61" s="1"/>
  <c r="U48" i="61" s="1"/>
  <c r="R48" i="61"/>
  <c r="R47" i="61"/>
  <c r="S47" i="61" s="1"/>
  <c r="T46" i="61"/>
  <c r="R46" i="61"/>
  <c r="S46" i="61" s="1"/>
  <c r="R45" i="61"/>
  <c r="R44" i="61"/>
  <c r="S44" i="61"/>
  <c r="U43" i="61"/>
  <c r="T43" i="61"/>
  <c r="R43" i="61"/>
  <c r="S43" i="61" s="1"/>
  <c r="S42" i="61"/>
  <c r="R42" i="61"/>
  <c r="R41" i="61"/>
  <c r="S41" i="61" s="1"/>
  <c r="F36" i="61"/>
  <c r="E35" i="61"/>
  <c r="I35" i="61" s="1"/>
  <c r="D35" i="61"/>
  <c r="E34" i="61"/>
  <c r="I34" i="61" s="1"/>
  <c r="D34" i="61"/>
  <c r="E33" i="61"/>
  <c r="D33" i="61"/>
  <c r="E32" i="61"/>
  <c r="H32" i="61" s="1"/>
  <c r="O32" i="61" s="1"/>
  <c r="D32" i="61"/>
  <c r="E31" i="61"/>
  <c r="D31" i="61"/>
  <c r="E30" i="61"/>
  <c r="I30" i="61" s="1"/>
  <c r="D30" i="61"/>
  <c r="E28" i="61"/>
  <c r="I28" i="61" s="1"/>
  <c r="D28" i="61"/>
  <c r="E27" i="61"/>
  <c r="I27" i="61" s="1"/>
  <c r="D27" i="61"/>
  <c r="E26" i="61"/>
  <c r="I26" i="61" s="1"/>
  <c r="D26" i="61"/>
  <c r="E25" i="61"/>
  <c r="D25" i="61"/>
  <c r="E24" i="61"/>
  <c r="D24" i="61"/>
  <c r="E23" i="61"/>
  <c r="D23" i="61"/>
  <c r="E22" i="61"/>
  <c r="I22" i="61" s="1"/>
  <c r="D22" i="61"/>
  <c r="F19" i="61"/>
  <c r="F53" i="61" s="1"/>
  <c r="I18" i="61"/>
  <c r="E18" i="61"/>
  <c r="D18" i="61"/>
  <c r="E17" i="61"/>
  <c r="D17" i="61"/>
  <c r="E16" i="61"/>
  <c r="H16" i="61" s="1"/>
  <c r="J16" i="61" s="1"/>
  <c r="D16" i="61"/>
  <c r="E15" i="61"/>
  <c r="H15" i="61" s="1"/>
  <c r="D15" i="61"/>
  <c r="E14" i="61"/>
  <c r="D14" i="61"/>
  <c r="E13" i="61"/>
  <c r="I13" i="61" s="1"/>
  <c r="D13" i="61"/>
  <c r="Q276" i="60"/>
  <c r="S274" i="60"/>
  <c r="R274" i="60"/>
  <c r="U273" i="60"/>
  <c r="S273" i="60"/>
  <c r="T273" i="60" s="1"/>
  <c r="R273" i="60"/>
  <c r="T272" i="60"/>
  <c r="S272" i="60"/>
  <c r="U272" i="60" s="1"/>
  <c r="R272" i="60"/>
  <c r="R271" i="60"/>
  <c r="S271" i="60" s="1"/>
  <c r="T270" i="60"/>
  <c r="R270" i="60"/>
  <c r="S270" i="60" s="1"/>
  <c r="R269" i="60"/>
  <c r="S269" i="60" s="1"/>
  <c r="R268" i="60"/>
  <c r="S268" i="60" s="1"/>
  <c r="S267" i="60"/>
  <c r="T267" i="60" s="1"/>
  <c r="R267" i="60"/>
  <c r="S266" i="60"/>
  <c r="T266" i="60" s="1"/>
  <c r="R266" i="60"/>
  <c r="F261" i="60"/>
  <c r="E260" i="60"/>
  <c r="D260" i="60"/>
  <c r="E259" i="60"/>
  <c r="D259" i="60"/>
  <c r="E258" i="60"/>
  <c r="I258" i="60" s="1"/>
  <c r="H258" i="60"/>
  <c r="O258" i="60" s="1"/>
  <c r="D258" i="60"/>
  <c r="E257" i="60"/>
  <c r="I257" i="60" s="1"/>
  <c r="D257" i="60"/>
  <c r="E256" i="60"/>
  <c r="I256" i="60" s="1"/>
  <c r="D256" i="60"/>
  <c r="E255" i="60"/>
  <c r="H255" i="60" s="1"/>
  <c r="D255" i="60"/>
  <c r="E253" i="60"/>
  <c r="I253" i="60" s="1"/>
  <c r="D253" i="60"/>
  <c r="E252" i="60"/>
  <c r="I252" i="60" s="1"/>
  <c r="D252" i="60"/>
  <c r="E251" i="60"/>
  <c r="D251" i="60"/>
  <c r="E250" i="60"/>
  <c r="D250" i="60"/>
  <c r="E249" i="60"/>
  <c r="I249" i="60" s="1"/>
  <c r="D249" i="60"/>
  <c r="E248" i="60"/>
  <c r="I248" i="60" s="1"/>
  <c r="H248" i="60"/>
  <c r="O248" i="60" s="1"/>
  <c r="D248" i="60"/>
  <c r="E247" i="60"/>
  <c r="H247" i="60" s="1"/>
  <c r="D247" i="60"/>
  <c r="F244" i="60"/>
  <c r="F278" i="60" s="1"/>
  <c r="E243" i="60"/>
  <c r="I243" i="60"/>
  <c r="D243" i="60"/>
  <c r="E242" i="60"/>
  <c r="I242" i="60" s="1"/>
  <c r="D242" i="60"/>
  <c r="E241" i="60"/>
  <c r="D241" i="60"/>
  <c r="E240" i="60"/>
  <c r="I240" i="60" s="1"/>
  <c r="D240" i="60"/>
  <c r="E239" i="60"/>
  <c r="H239" i="60" s="1"/>
  <c r="D239" i="60"/>
  <c r="E238" i="60"/>
  <c r="D238" i="60"/>
  <c r="Q231" i="60"/>
  <c r="R229" i="60"/>
  <c r="S229" i="60" s="1"/>
  <c r="S228" i="60"/>
  <c r="R228" i="60"/>
  <c r="S227" i="60"/>
  <c r="R227" i="60"/>
  <c r="T226" i="60"/>
  <c r="S226" i="60"/>
  <c r="U226" i="60" s="1"/>
  <c r="V226" i="60" s="1"/>
  <c r="R226" i="60"/>
  <c r="R225" i="60"/>
  <c r="S225" i="60" s="1"/>
  <c r="T225" i="60" s="1"/>
  <c r="S224" i="60"/>
  <c r="T224" i="60" s="1"/>
  <c r="R224" i="60"/>
  <c r="R223" i="60"/>
  <c r="S223" i="60" s="1"/>
  <c r="R222" i="60"/>
  <c r="S222" i="60" s="1"/>
  <c r="R221" i="60"/>
  <c r="R231" i="60" s="1"/>
  <c r="F216" i="60"/>
  <c r="F233" i="60" s="1"/>
  <c r="E215" i="60"/>
  <c r="H215" i="60" s="1"/>
  <c r="D215" i="60"/>
  <c r="E214" i="60"/>
  <c r="I214" i="60" s="1"/>
  <c r="D214" i="60"/>
  <c r="E213" i="60"/>
  <c r="H213" i="60" s="1"/>
  <c r="D213" i="60"/>
  <c r="E212" i="60"/>
  <c r="D212" i="60"/>
  <c r="E211" i="60"/>
  <c r="D211" i="60"/>
  <c r="E210" i="60"/>
  <c r="K210" i="60" s="1"/>
  <c r="D210" i="60"/>
  <c r="D216" i="60" s="1"/>
  <c r="E208" i="60"/>
  <c r="I208" i="60" s="1"/>
  <c r="D208" i="60"/>
  <c r="E207" i="60"/>
  <c r="I207" i="60" s="1"/>
  <c r="D207" i="60"/>
  <c r="E206" i="60"/>
  <c r="I206" i="60" s="1"/>
  <c r="D206" i="60"/>
  <c r="E205" i="60"/>
  <c r="I205" i="60" s="1"/>
  <c r="D205" i="60"/>
  <c r="E204" i="60"/>
  <c r="D204" i="60"/>
  <c r="E203" i="60"/>
  <c r="D203" i="60"/>
  <c r="E202" i="60"/>
  <c r="D202" i="60"/>
  <c r="F199" i="60"/>
  <c r="E198" i="60"/>
  <c r="K198" i="60" s="1"/>
  <c r="D198" i="60"/>
  <c r="E197" i="60"/>
  <c r="D197" i="60"/>
  <c r="E196" i="60"/>
  <c r="H196" i="60" s="1"/>
  <c r="D196" i="60"/>
  <c r="E195" i="60"/>
  <c r="I195" i="60" s="1"/>
  <c r="D195" i="60"/>
  <c r="E194" i="60"/>
  <c r="I194" i="60" s="1"/>
  <c r="D194" i="60"/>
  <c r="E193" i="60"/>
  <c r="D193" i="60"/>
  <c r="F188" i="60"/>
  <c r="Q186" i="60"/>
  <c r="R184" i="60"/>
  <c r="S184" i="60" s="1"/>
  <c r="R183" i="60"/>
  <c r="S183" i="60" s="1"/>
  <c r="R182" i="60"/>
  <c r="S182" i="60" s="1"/>
  <c r="T182" i="60" s="1"/>
  <c r="S181" i="60"/>
  <c r="R181" i="60"/>
  <c r="R180" i="60"/>
  <c r="S180" i="60" s="1"/>
  <c r="S179" i="60"/>
  <c r="R179" i="60"/>
  <c r="S178" i="60"/>
  <c r="T178" i="60" s="1"/>
  <c r="R178" i="60"/>
  <c r="S177" i="60"/>
  <c r="R177" i="60"/>
  <c r="R176" i="60"/>
  <c r="R186" i="60" s="1"/>
  <c r="F171" i="60"/>
  <c r="E170" i="60"/>
  <c r="D170" i="60"/>
  <c r="E169" i="60"/>
  <c r="H169" i="60" s="1"/>
  <c r="D169" i="60"/>
  <c r="E168" i="60"/>
  <c r="H168" i="60" s="1"/>
  <c r="D168" i="60"/>
  <c r="E167" i="60"/>
  <c r="D167" i="60"/>
  <c r="E166" i="60"/>
  <c r="I166" i="60" s="1"/>
  <c r="D166" i="60"/>
  <c r="E165" i="60"/>
  <c r="I165" i="60" s="1"/>
  <c r="D165" i="60"/>
  <c r="E163" i="60"/>
  <c r="H163" i="60" s="1"/>
  <c r="D163" i="60"/>
  <c r="E162" i="60"/>
  <c r="H162" i="60" s="1"/>
  <c r="I162" i="60"/>
  <c r="D162" i="60"/>
  <c r="E161" i="60"/>
  <c r="I161" i="60" s="1"/>
  <c r="D161" i="60"/>
  <c r="E160" i="60"/>
  <c r="I160" i="60" s="1"/>
  <c r="D160" i="60"/>
  <c r="E159" i="60"/>
  <c r="H159" i="60" s="1"/>
  <c r="D159" i="60"/>
  <c r="E158" i="60"/>
  <c r="I158" i="60" s="1"/>
  <c r="D158" i="60"/>
  <c r="E157" i="60"/>
  <c r="H157" i="60" s="1"/>
  <c r="J157" i="60" s="1"/>
  <c r="D157" i="60"/>
  <c r="F154" i="60"/>
  <c r="E153" i="60"/>
  <c r="H153" i="60" s="1"/>
  <c r="J153" i="60" s="1"/>
  <c r="D153" i="60"/>
  <c r="E152" i="60"/>
  <c r="H152" i="60" s="1"/>
  <c r="O152" i="60" s="1"/>
  <c r="D152" i="60"/>
  <c r="E151" i="60"/>
  <c r="D151" i="60"/>
  <c r="D154" i="60" s="1"/>
  <c r="E150" i="60"/>
  <c r="D150" i="60"/>
  <c r="E149" i="60"/>
  <c r="D149" i="60"/>
  <c r="E148" i="60"/>
  <c r="D148" i="60"/>
  <c r="Q141" i="60"/>
  <c r="R139" i="60"/>
  <c r="S139" i="60" s="1"/>
  <c r="R138" i="60"/>
  <c r="S138" i="60"/>
  <c r="R137" i="60"/>
  <c r="S137" i="60" s="1"/>
  <c r="R136" i="60"/>
  <c r="S136" i="60" s="1"/>
  <c r="S135" i="60"/>
  <c r="R135" i="60"/>
  <c r="R134" i="60"/>
  <c r="S134" i="60" s="1"/>
  <c r="R133" i="60"/>
  <c r="S133" i="60" s="1"/>
  <c r="T133" i="60" s="1"/>
  <c r="R132" i="60"/>
  <c r="S132" i="60"/>
  <c r="R131" i="60"/>
  <c r="F126" i="60"/>
  <c r="F143" i="60" s="1"/>
  <c r="E125" i="60"/>
  <c r="D125" i="60"/>
  <c r="E124" i="60"/>
  <c r="I124" i="60" s="1"/>
  <c r="D124" i="60"/>
  <c r="E123" i="60"/>
  <c r="D123" i="60"/>
  <c r="E122" i="60"/>
  <c r="I122" i="60" s="1"/>
  <c r="D122" i="60"/>
  <c r="E121" i="60"/>
  <c r="I121" i="60" s="1"/>
  <c r="D121" i="60"/>
  <c r="E120" i="60"/>
  <c r="H120" i="60" s="1"/>
  <c r="L120" i="60" s="1"/>
  <c r="D120" i="60"/>
  <c r="E118" i="60"/>
  <c r="H118" i="60" s="1"/>
  <c r="D118" i="60"/>
  <c r="E117" i="60"/>
  <c r="D117" i="60"/>
  <c r="E116" i="60"/>
  <c r="H116" i="60" s="1"/>
  <c r="D116" i="60"/>
  <c r="E115" i="60"/>
  <c r="I115" i="60" s="1"/>
  <c r="D115" i="60"/>
  <c r="E114" i="60"/>
  <c r="I114" i="60" s="1"/>
  <c r="D114" i="60"/>
  <c r="D126" i="60" s="1"/>
  <c r="E113" i="60"/>
  <c r="D113" i="60"/>
  <c r="E112" i="60"/>
  <c r="H112" i="60" s="1"/>
  <c r="O112" i="60" s="1"/>
  <c r="D112" i="60"/>
  <c r="F109" i="60"/>
  <c r="E108" i="60"/>
  <c r="D108" i="60"/>
  <c r="E107" i="60"/>
  <c r="H107" i="60" s="1"/>
  <c r="D107" i="60"/>
  <c r="E106" i="60"/>
  <c r="I106" i="60" s="1"/>
  <c r="D106" i="60"/>
  <c r="E105" i="60"/>
  <c r="E109" i="60" s="1"/>
  <c r="D105" i="60"/>
  <c r="E104" i="60"/>
  <c r="I104" i="60" s="1"/>
  <c r="D104" i="60"/>
  <c r="E103" i="60"/>
  <c r="H103" i="60" s="1"/>
  <c r="O103" i="60" s="1"/>
  <c r="D103" i="60"/>
  <c r="Q96" i="60"/>
  <c r="R94" i="60"/>
  <c r="S94" i="60" s="1"/>
  <c r="R93" i="60"/>
  <c r="S93" i="60" s="1"/>
  <c r="R92" i="60"/>
  <c r="S92" i="60" s="1"/>
  <c r="R91" i="60"/>
  <c r="S91" i="60"/>
  <c r="T91" i="60" s="1"/>
  <c r="R90" i="60"/>
  <c r="S90" i="60" s="1"/>
  <c r="R89" i="60"/>
  <c r="S89" i="60"/>
  <c r="R88" i="60"/>
  <c r="S88" i="60" s="1"/>
  <c r="S87" i="60"/>
  <c r="R87" i="60"/>
  <c r="S86" i="60"/>
  <c r="R86" i="60"/>
  <c r="R96" i="60" s="1"/>
  <c r="F81" i="60"/>
  <c r="F98" i="60" s="1"/>
  <c r="F280" i="60" s="1"/>
  <c r="E80" i="60"/>
  <c r="D80" i="60"/>
  <c r="E79" i="60"/>
  <c r="H79" i="60" s="1"/>
  <c r="D79" i="60"/>
  <c r="E78" i="60"/>
  <c r="H78" i="60" s="1"/>
  <c r="J78" i="60" s="1"/>
  <c r="D78" i="60"/>
  <c r="E77" i="60"/>
  <c r="D77" i="60"/>
  <c r="E76" i="60"/>
  <c r="H76" i="60" s="1"/>
  <c r="D76" i="60"/>
  <c r="E75" i="60"/>
  <c r="I75" i="60" s="1"/>
  <c r="D75" i="60"/>
  <c r="E73" i="60"/>
  <c r="I73" i="60" s="1"/>
  <c r="D73" i="60"/>
  <c r="E72" i="60"/>
  <c r="D72" i="60"/>
  <c r="E71" i="60"/>
  <c r="H71" i="60" s="1"/>
  <c r="D71" i="60"/>
  <c r="E70" i="60"/>
  <c r="I70" i="60" s="1"/>
  <c r="D70" i="60"/>
  <c r="E69" i="60"/>
  <c r="H69" i="60" s="1"/>
  <c r="D69" i="60"/>
  <c r="E68" i="60"/>
  <c r="I68" i="60" s="1"/>
  <c r="D68" i="60"/>
  <c r="E67" i="60"/>
  <c r="H67" i="60" s="1"/>
  <c r="D67" i="60"/>
  <c r="F64" i="60"/>
  <c r="E63" i="60"/>
  <c r="H63" i="60" s="1"/>
  <c r="D63" i="60"/>
  <c r="E62" i="60"/>
  <c r="D62" i="60"/>
  <c r="E61" i="60"/>
  <c r="H61" i="60" s="1"/>
  <c r="O61" i="60" s="1"/>
  <c r="D61" i="60"/>
  <c r="E60" i="60"/>
  <c r="L60" i="60" s="1"/>
  <c r="D60" i="60"/>
  <c r="E59" i="60"/>
  <c r="I59" i="60" s="1"/>
  <c r="D59" i="60"/>
  <c r="E58" i="60"/>
  <c r="H58" i="60" s="1"/>
  <c r="J58" i="60" s="1"/>
  <c r="D58" i="60"/>
  <c r="Q51" i="60"/>
  <c r="R49" i="60"/>
  <c r="S49" i="60" s="1"/>
  <c r="T49" i="60" s="1"/>
  <c r="U49" i="60" s="1"/>
  <c r="R48" i="60"/>
  <c r="S48" i="60" s="1"/>
  <c r="R47" i="60"/>
  <c r="S47" i="60" s="1"/>
  <c r="R46" i="60"/>
  <c r="S46" i="60" s="1"/>
  <c r="T46" i="60" s="1"/>
  <c r="R45" i="60"/>
  <c r="S45" i="60"/>
  <c r="R44" i="60"/>
  <c r="S44" i="60" s="1"/>
  <c r="S43" i="60"/>
  <c r="R43" i="60"/>
  <c r="R42" i="60"/>
  <c r="S42" i="60" s="1"/>
  <c r="R41" i="60"/>
  <c r="S41" i="60"/>
  <c r="F36" i="60"/>
  <c r="E35" i="60"/>
  <c r="H35" i="60"/>
  <c r="L35" i="60" s="1"/>
  <c r="D35" i="60"/>
  <c r="E34" i="60"/>
  <c r="H34" i="60" s="1"/>
  <c r="L34" i="60" s="1"/>
  <c r="D34" i="60"/>
  <c r="E33" i="60"/>
  <c r="H33" i="60" s="1"/>
  <c r="J33" i="60" s="1"/>
  <c r="D33" i="60"/>
  <c r="E32" i="60"/>
  <c r="H32" i="60" s="1"/>
  <c r="D32" i="60"/>
  <c r="E31" i="60"/>
  <c r="D31" i="60"/>
  <c r="E30" i="60"/>
  <c r="H30" i="60" s="1"/>
  <c r="O30" i="60" s="1"/>
  <c r="D30" i="60"/>
  <c r="E28" i="60"/>
  <c r="H28" i="60" s="1"/>
  <c r="D28" i="60"/>
  <c r="E27" i="60"/>
  <c r="D27" i="60"/>
  <c r="E26" i="60"/>
  <c r="I26" i="60" s="1"/>
  <c r="D26" i="60"/>
  <c r="E25" i="60"/>
  <c r="I25" i="60" s="1"/>
  <c r="D25" i="60"/>
  <c r="E24" i="60"/>
  <c r="D24" i="60"/>
  <c r="E23" i="60"/>
  <c r="I23" i="60" s="1"/>
  <c r="D23" i="60"/>
  <c r="E22" i="60"/>
  <c r="D22" i="60"/>
  <c r="F19" i="60"/>
  <c r="E18" i="60"/>
  <c r="H18" i="60" s="1"/>
  <c r="I18" i="60"/>
  <c r="D18" i="60"/>
  <c r="E17" i="60"/>
  <c r="H17" i="60" s="1"/>
  <c r="D17" i="60"/>
  <c r="E16" i="60"/>
  <c r="I16" i="60" s="1"/>
  <c r="D16" i="60"/>
  <c r="E15" i="60"/>
  <c r="D15" i="60"/>
  <c r="E14" i="60"/>
  <c r="H14" i="60" s="1"/>
  <c r="D14" i="60"/>
  <c r="E13" i="60"/>
  <c r="I13" i="60" s="1"/>
  <c r="D13" i="60"/>
  <c r="Q276" i="59"/>
  <c r="R274" i="59"/>
  <c r="S274" i="59" s="1"/>
  <c r="R273" i="59"/>
  <c r="S273" i="59" s="1"/>
  <c r="R272" i="59"/>
  <c r="S272" i="59" s="1"/>
  <c r="R271" i="59"/>
  <c r="S271" i="59" s="1"/>
  <c r="T271" i="59" s="1"/>
  <c r="U271" i="59" s="1"/>
  <c r="R270" i="59"/>
  <c r="S270" i="59" s="1"/>
  <c r="T270" i="59" s="1"/>
  <c r="U270" i="59" s="1"/>
  <c r="R269" i="59"/>
  <c r="R268" i="59"/>
  <c r="S268" i="59" s="1"/>
  <c r="R267" i="59"/>
  <c r="S267" i="59" s="1"/>
  <c r="R266" i="59"/>
  <c r="F261" i="59"/>
  <c r="F278" i="59" s="1"/>
  <c r="E260" i="59"/>
  <c r="H260" i="59" s="1"/>
  <c r="J260" i="59" s="1"/>
  <c r="D260" i="59"/>
  <c r="E259" i="59"/>
  <c r="D259" i="59"/>
  <c r="E258" i="59"/>
  <c r="I258" i="59" s="1"/>
  <c r="D258" i="59"/>
  <c r="E257" i="59"/>
  <c r="D257" i="59"/>
  <c r="E256" i="59"/>
  <c r="D256" i="59"/>
  <c r="E255" i="59"/>
  <c r="D255" i="59"/>
  <c r="E253" i="59"/>
  <c r="I253" i="59" s="1"/>
  <c r="D253" i="59"/>
  <c r="E252" i="59"/>
  <c r="D252" i="59"/>
  <c r="E251" i="59"/>
  <c r="H251" i="59" s="1"/>
  <c r="D251" i="59"/>
  <c r="E250" i="59"/>
  <c r="H250" i="59" s="1"/>
  <c r="J250" i="59" s="1"/>
  <c r="D250" i="59"/>
  <c r="E249" i="59"/>
  <c r="D249" i="59"/>
  <c r="E248" i="59"/>
  <c r="H248" i="59" s="1"/>
  <c r="K248" i="59" s="1"/>
  <c r="D248" i="59"/>
  <c r="E247" i="59"/>
  <c r="H247" i="59" s="1"/>
  <c r="D247" i="59"/>
  <c r="F244" i="59"/>
  <c r="E243" i="59"/>
  <c r="D243" i="59"/>
  <c r="E242" i="59"/>
  <c r="H242" i="59" s="1"/>
  <c r="K242" i="59" s="1"/>
  <c r="D242" i="59"/>
  <c r="E241" i="59"/>
  <c r="H241" i="59" s="1"/>
  <c r="D241" i="59"/>
  <c r="E240" i="59"/>
  <c r="I240" i="59" s="1"/>
  <c r="D240" i="59"/>
  <c r="E239" i="59"/>
  <c r="D239" i="59"/>
  <c r="E238" i="59"/>
  <c r="H238" i="59" s="1"/>
  <c r="D238" i="59"/>
  <c r="Q231" i="59"/>
  <c r="R229" i="59"/>
  <c r="S229" i="59" s="1"/>
  <c r="T229" i="59" s="1"/>
  <c r="U229" i="59" s="1"/>
  <c r="R228" i="59"/>
  <c r="S228" i="59" s="1"/>
  <c r="R227" i="59"/>
  <c r="S227" i="59" s="1"/>
  <c r="T227" i="59" s="1"/>
  <c r="R226" i="59"/>
  <c r="S226" i="59" s="1"/>
  <c r="R225" i="59"/>
  <c r="S225" i="59" s="1"/>
  <c r="R224" i="59"/>
  <c r="S224" i="59" s="1"/>
  <c r="R223" i="59"/>
  <c r="S223" i="59" s="1"/>
  <c r="T223" i="59" s="1"/>
  <c r="U223" i="59" s="1"/>
  <c r="R222" i="59"/>
  <c r="S222" i="59" s="1"/>
  <c r="R221" i="59"/>
  <c r="S221" i="59" s="1"/>
  <c r="F216" i="59"/>
  <c r="E215" i="59"/>
  <c r="D215" i="59"/>
  <c r="E214" i="59"/>
  <c r="D214" i="59"/>
  <c r="E213" i="59"/>
  <c r="D213" i="59"/>
  <c r="E212" i="59"/>
  <c r="H212" i="59" s="1"/>
  <c r="D212" i="59"/>
  <c r="E211" i="59"/>
  <c r="D211" i="59"/>
  <c r="E210" i="59"/>
  <c r="I210" i="59" s="1"/>
  <c r="D210" i="59"/>
  <c r="E208" i="59"/>
  <c r="I208" i="59" s="1"/>
  <c r="D208" i="59"/>
  <c r="E207" i="59"/>
  <c r="D207" i="59"/>
  <c r="E206" i="59"/>
  <c r="D206" i="59"/>
  <c r="E205" i="59"/>
  <c r="I205" i="59" s="1"/>
  <c r="D205" i="59"/>
  <c r="E204" i="59"/>
  <c r="H204" i="59" s="1"/>
  <c r="D204" i="59"/>
  <c r="E203" i="59"/>
  <c r="I203" i="59" s="1"/>
  <c r="D203" i="59"/>
  <c r="E202" i="59"/>
  <c r="H202" i="59" s="1"/>
  <c r="D202" i="59"/>
  <c r="F199" i="59"/>
  <c r="E198" i="59"/>
  <c r="D198" i="59"/>
  <c r="E197" i="59"/>
  <c r="I197" i="59" s="1"/>
  <c r="D197" i="59"/>
  <c r="E196" i="59"/>
  <c r="H196" i="59" s="1"/>
  <c r="D196" i="59"/>
  <c r="E195" i="59"/>
  <c r="D195" i="59"/>
  <c r="E194" i="59"/>
  <c r="H194" i="59" s="1"/>
  <c r="D194" i="59"/>
  <c r="E193" i="59"/>
  <c r="D193" i="59"/>
  <c r="Q186" i="59"/>
  <c r="R184" i="59"/>
  <c r="S184" i="59" s="1"/>
  <c r="R183" i="59"/>
  <c r="S183" i="59" s="1"/>
  <c r="R182" i="59"/>
  <c r="S182" i="59" s="1"/>
  <c r="T182" i="59" s="1"/>
  <c r="U182" i="59" s="1"/>
  <c r="R181" i="59"/>
  <c r="S181" i="59"/>
  <c r="R180" i="59"/>
  <c r="S180" i="59" s="1"/>
  <c r="R179" i="59"/>
  <c r="S179" i="59" s="1"/>
  <c r="T179" i="59" s="1"/>
  <c r="R178" i="59"/>
  <c r="S178" i="59" s="1"/>
  <c r="T178" i="59" s="1"/>
  <c r="R177" i="59"/>
  <c r="S177" i="59" s="1"/>
  <c r="R176" i="59"/>
  <c r="S176" i="59" s="1"/>
  <c r="F171" i="59"/>
  <c r="E170" i="59"/>
  <c r="H170" i="59" s="1"/>
  <c r="D170" i="59"/>
  <c r="E169" i="59"/>
  <c r="D169" i="59"/>
  <c r="E168" i="59"/>
  <c r="D168" i="59"/>
  <c r="E167" i="59"/>
  <c r="D167" i="59"/>
  <c r="E166" i="59"/>
  <c r="D166" i="59"/>
  <c r="E165" i="59"/>
  <c r="D165" i="59"/>
  <c r="E163" i="59"/>
  <c r="D163" i="59"/>
  <c r="E162" i="59"/>
  <c r="D162" i="59"/>
  <c r="E161" i="59"/>
  <c r="H161" i="59" s="1"/>
  <c r="O161" i="59" s="1"/>
  <c r="D161" i="59"/>
  <c r="E160" i="59"/>
  <c r="D160" i="59"/>
  <c r="E159" i="59"/>
  <c r="D159" i="59"/>
  <c r="E158" i="59"/>
  <c r="H158" i="59" s="1"/>
  <c r="D158" i="59"/>
  <c r="E157" i="59"/>
  <c r="D157" i="59"/>
  <c r="F154" i="59"/>
  <c r="F188" i="59" s="1"/>
  <c r="E153" i="59"/>
  <c r="D153" i="59"/>
  <c r="E152" i="59"/>
  <c r="D152" i="59"/>
  <c r="E151" i="59"/>
  <c r="H151" i="59" s="1"/>
  <c r="D151" i="59"/>
  <c r="E150" i="59"/>
  <c r="H150" i="59" s="1"/>
  <c r="J150" i="59" s="1"/>
  <c r="D150" i="59"/>
  <c r="E149" i="59"/>
  <c r="D149" i="59"/>
  <c r="E148" i="59"/>
  <c r="I148" i="59" s="1"/>
  <c r="D148" i="59"/>
  <c r="Q141" i="59"/>
  <c r="R139" i="59"/>
  <c r="S139" i="59" s="1"/>
  <c r="R138" i="59"/>
  <c r="S138" i="59" s="1"/>
  <c r="T138" i="59" s="1"/>
  <c r="R137" i="59"/>
  <c r="S137" i="59" s="1"/>
  <c r="T137" i="59" s="1"/>
  <c r="U137" i="59" s="1"/>
  <c r="V137" i="59" s="1"/>
  <c r="R136" i="59"/>
  <c r="R135" i="59"/>
  <c r="S135" i="59" s="1"/>
  <c r="R134" i="59"/>
  <c r="S134" i="59" s="1"/>
  <c r="T134" i="59" s="1"/>
  <c r="R133" i="59"/>
  <c r="S133" i="59" s="1"/>
  <c r="R132" i="59"/>
  <c r="R131" i="59"/>
  <c r="S131" i="59" s="1"/>
  <c r="F126" i="59"/>
  <c r="E125" i="59"/>
  <c r="H125" i="59" s="1"/>
  <c r="D125" i="59"/>
  <c r="E124" i="59"/>
  <c r="D124" i="59"/>
  <c r="E123" i="59"/>
  <c r="H123" i="59" s="1"/>
  <c r="D123" i="59"/>
  <c r="E122" i="59"/>
  <c r="I122" i="59" s="1"/>
  <c r="D122" i="59"/>
  <c r="E121" i="59"/>
  <c r="H121" i="59" s="1"/>
  <c r="D121" i="59"/>
  <c r="E120" i="59"/>
  <c r="H120" i="59" s="1"/>
  <c r="D120" i="59"/>
  <c r="E118" i="59"/>
  <c r="I118" i="59" s="1"/>
  <c r="D118" i="59"/>
  <c r="E117" i="59"/>
  <c r="D117" i="59"/>
  <c r="E116" i="59"/>
  <c r="H116" i="59" s="1"/>
  <c r="D116" i="59"/>
  <c r="E115" i="59"/>
  <c r="D115" i="59"/>
  <c r="E114" i="59"/>
  <c r="I114" i="59" s="1"/>
  <c r="D114" i="59"/>
  <c r="E113" i="59"/>
  <c r="I113" i="59" s="1"/>
  <c r="D113" i="59"/>
  <c r="E112" i="59"/>
  <c r="D112" i="59"/>
  <c r="F109" i="59"/>
  <c r="E108" i="59"/>
  <c r="H108" i="59" s="1"/>
  <c r="D108" i="59"/>
  <c r="E107" i="59"/>
  <c r="D107" i="59"/>
  <c r="E106" i="59"/>
  <c r="I106" i="59" s="1"/>
  <c r="D106" i="59"/>
  <c r="E105" i="59"/>
  <c r="I105" i="59" s="1"/>
  <c r="D105" i="59"/>
  <c r="E104" i="59"/>
  <c r="D104" i="59"/>
  <c r="E103" i="59"/>
  <c r="H103" i="59" s="1"/>
  <c r="D103" i="59"/>
  <c r="Q96" i="59"/>
  <c r="R94" i="59"/>
  <c r="S94" i="59" s="1"/>
  <c r="T94" i="59" s="1"/>
  <c r="R93" i="59"/>
  <c r="S93" i="59" s="1"/>
  <c r="R92" i="59"/>
  <c r="S92" i="59"/>
  <c r="T92" i="59" s="1"/>
  <c r="R91" i="59"/>
  <c r="S91" i="59" s="1"/>
  <c r="R90" i="59"/>
  <c r="S90" i="59" s="1"/>
  <c r="R89" i="59"/>
  <c r="S89" i="59" s="1"/>
  <c r="R88" i="59"/>
  <c r="S88" i="59"/>
  <c r="R87" i="59"/>
  <c r="S87" i="59" s="1"/>
  <c r="R86" i="59"/>
  <c r="F81" i="59"/>
  <c r="E80" i="59"/>
  <c r="I80" i="59" s="1"/>
  <c r="D80" i="59"/>
  <c r="E79" i="59"/>
  <c r="H79" i="59" s="1"/>
  <c r="D79" i="59"/>
  <c r="E78" i="59"/>
  <c r="D78" i="59"/>
  <c r="E77" i="59"/>
  <c r="I77" i="59" s="1"/>
  <c r="D77" i="59"/>
  <c r="E76" i="59"/>
  <c r="I76" i="59" s="1"/>
  <c r="D76" i="59"/>
  <c r="E75" i="59"/>
  <c r="D75" i="59"/>
  <c r="E73" i="59"/>
  <c r="H73" i="59" s="1"/>
  <c r="D73" i="59"/>
  <c r="E72" i="59"/>
  <c r="H72" i="59" s="1"/>
  <c r="O72" i="59" s="1"/>
  <c r="D72" i="59"/>
  <c r="E71" i="59"/>
  <c r="D71" i="59"/>
  <c r="E70" i="59"/>
  <c r="I70" i="59" s="1"/>
  <c r="D70" i="59"/>
  <c r="E69" i="59"/>
  <c r="H69" i="59" s="1"/>
  <c r="D69" i="59"/>
  <c r="E68" i="59"/>
  <c r="I68" i="59" s="1"/>
  <c r="D68" i="59"/>
  <c r="E67" i="59"/>
  <c r="I67" i="59" s="1"/>
  <c r="D67" i="59"/>
  <c r="F64" i="59"/>
  <c r="F98" i="59" s="1"/>
  <c r="E63" i="59"/>
  <c r="D63" i="59"/>
  <c r="E62" i="59"/>
  <c r="I62" i="59" s="1"/>
  <c r="D62" i="59"/>
  <c r="E61" i="59"/>
  <c r="I61" i="59" s="1"/>
  <c r="D61" i="59"/>
  <c r="E60" i="59"/>
  <c r="I60" i="59" s="1"/>
  <c r="D60" i="59"/>
  <c r="E59" i="59"/>
  <c r="I59" i="59" s="1"/>
  <c r="D59" i="59"/>
  <c r="E58" i="59"/>
  <c r="D58" i="59"/>
  <c r="Q51" i="59"/>
  <c r="R49" i="59"/>
  <c r="S49" i="59" s="1"/>
  <c r="R48" i="59"/>
  <c r="S48" i="59" s="1"/>
  <c r="R47" i="59"/>
  <c r="S47" i="59" s="1"/>
  <c r="R46" i="59"/>
  <c r="S46" i="59" s="1"/>
  <c r="T46" i="59" s="1"/>
  <c r="R45" i="59"/>
  <c r="S45" i="59" s="1"/>
  <c r="R44" i="59"/>
  <c r="S44" i="59" s="1"/>
  <c r="R43" i="59"/>
  <c r="S43" i="59" s="1"/>
  <c r="T43" i="59" s="1"/>
  <c r="U43" i="59" s="1"/>
  <c r="R42" i="59"/>
  <c r="S42" i="59" s="1"/>
  <c r="R41" i="59"/>
  <c r="S41" i="59" s="1"/>
  <c r="T41" i="59" s="1"/>
  <c r="F36" i="59"/>
  <c r="E35" i="59"/>
  <c r="H35" i="59" s="1"/>
  <c r="D35" i="59"/>
  <c r="E34" i="59"/>
  <c r="I34" i="59" s="1"/>
  <c r="D34" i="59"/>
  <c r="E33" i="59"/>
  <c r="I33" i="59" s="1"/>
  <c r="D33" i="59"/>
  <c r="E32" i="59"/>
  <c r="I32" i="59" s="1"/>
  <c r="D32" i="59"/>
  <c r="E31" i="59"/>
  <c r="D31" i="59"/>
  <c r="E30" i="59"/>
  <c r="I30" i="59" s="1"/>
  <c r="D30" i="59"/>
  <c r="E28" i="59"/>
  <c r="D28" i="59"/>
  <c r="E27" i="59"/>
  <c r="D27" i="59"/>
  <c r="E26" i="59"/>
  <c r="I26" i="59" s="1"/>
  <c r="D26" i="59"/>
  <c r="E25" i="59"/>
  <c r="D25" i="59"/>
  <c r="E24" i="59"/>
  <c r="D24" i="59"/>
  <c r="E23" i="59"/>
  <c r="I23" i="59" s="1"/>
  <c r="D23" i="59"/>
  <c r="E22" i="59"/>
  <c r="D22" i="59"/>
  <c r="F19" i="59"/>
  <c r="E18" i="59"/>
  <c r="H18" i="59" s="1"/>
  <c r="D18" i="59"/>
  <c r="E17" i="59"/>
  <c r="H17" i="59" s="1"/>
  <c r="D17" i="59"/>
  <c r="E16" i="59"/>
  <c r="D16" i="59"/>
  <c r="E15" i="59"/>
  <c r="I15" i="59" s="1"/>
  <c r="D15" i="59"/>
  <c r="E14" i="59"/>
  <c r="I14" i="59" s="1"/>
  <c r="D14" i="59"/>
  <c r="E13" i="59"/>
  <c r="H13" i="59" s="1"/>
  <c r="O13" i="59" s="1"/>
  <c r="D13" i="59"/>
  <c r="Q276" i="58"/>
  <c r="R274" i="58"/>
  <c r="S274" i="58" s="1"/>
  <c r="S273" i="58"/>
  <c r="R273" i="58"/>
  <c r="R272" i="58"/>
  <c r="S272" i="58"/>
  <c r="R271" i="58"/>
  <c r="S271" i="58" s="1"/>
  <c r="R270" i="58"/>
  <c r="S270" i="58" s="1"/>
  <c r="R269" i="58"/>
  <c r="S269" i="58" s="1"/>
  <c r="R268" i="58"/>
  <c r="S268" i="58" s="1"/>
  <c r="S267" i="58"/>
  <c r="R267" i="58"/>
  <c r="R266" i="58"/>
  <c r="F261" i="58"/>
  <c r="E260" i="58"/>
  <c r="H260" i="58" s="1"/>
  <c r="D260" i="58"/>
  <c r="E259" i="58"/>
  <c r="D259" i="58"/>
  <c r="E258" i="58"/>
  <c r="I258" i="58" s="1"/>
  <c r="D258" i="58"/>
  <c r="E257" i="58"/>
  <c r="D257" i="58"/>
  <c r="E256" i="58"/>
  <c r="I256" i="58" s="1"/>
  <c r="D256" i="58"/>
  <c r="I255" i="58"/>
  <c r="H255" i="58"/>
  <c r="E255" i="58"/>
  <c r="D255" i="58"/>
  <c r="E253" i="58"/>
  <c r="D253" i="58"/>
  <c r="E252" i="58"/>
  <c r="H252" i="58" s="1"/>
  <c r="I252" i="58"/>
  <c r="D252" i="58"/>
  <c r="E251" i="58"/>
  <c r="D251" i="58"/>
  <c r="E250" i="58"/>
  <c r="I250" i="58" s="1"/>
  <c r="D250" i="58"/>
  <c r="E249" i="58"/>
  <c r="I249" i="58" s="1"/>
  <c r="D249" i="58"/>
  <c r="E248" i="58"/>
  <c r="D248" i="58"/>
  <c r="E247" i="58"/>
  <c r="H247" i="58" s="1"/>
  <c r="O247" i="58" s="1"/>
  <c r="D247" i="58"/>
  <c r="F244" i="58"/>
  <c r="F278" i="58" s="1"/>
  <c r="E243" i="58"/>
  <c r="I243" i="58" s="1"/>
  <c r="D243" i="58"/>
  <c r="E242" i="58"/>
  <c r="H242" i="58" s="1"/>
  <c r="O242" i="58" s="1"/>
  <c r="D242" i="58"/>
  <c r="E241" i="58"/>
  <c r="H241" i="58" s="1"/>
  <c r="I241" i="58"/>
  <c r="D241" i="58"/>
  <c r="E240" i="58"/>
  <c r="I240" i="58" s="1"/>
  <c r="D240" i="58"/>
  <c r="E239" i="58"/>
  <c r="D239" i="58"/>
  <c r="E238" i="58"/>
  <c r="D238" i="58"/>
  <c r="Q231" i="58"/>
  <c r="R229" i="58"/>
  <c r="S229" i="58" s="1"/>
  <c r="T229" i="58" s="1"/>
  <c r="U229" i="58" s="1"/>
  <c r="V229" i="58" s="1"/>
  <c r="R228" i="58"/>
  <c r="S228" i="58"/>
  <c r="R227" i="58"/>
  <c r="S227" i="58" s="1"/>
  <c r="T226" i="58"/>
  <c r="R226" i="58"/>
  <c r="S226" i="58"/>
  <c r="R225" i="58"/>
  <c r="S225" i="58"/>
  <c r="R224" i="58"/>
  <c r="S224" i="58" s="1"/>
  <c r="R223" i="58"/>
  <c r="S222" i="58"/>
  <c r="R222" i="58"/>
  <c r="R221" i="58"/>
  <c r="F216" i="58"/>
  <c r="E215" i="58"/>
  <c r="D215" i="58"/>
  <c r="E214" i="58"/>
  <c r="H214" i="58" s="1"/>
  <c r="O214" i="58" s="1"/>
  <c r="D214" i="58"/>
  <c r="E213" i="58"/>
  <c r="D213" i="58"/>
  <c r="E212" i="58"/>
  <c r="D212" i="58"/>
  <c r="E211" i="58"/>
  <c r="I211" i="58" s="1"/>
  <c r="D211" i="58"/>
  <c r="E210" i="58"/>
  <c r="I210" i="58" s="1"/>
  <c r="D210" i="58"/>
  <c r="E208" i="58"/>
  <c r="D208" i="58"/>
  <c r="E207" i="58"/>
  <c r="I207" i="58" s="1"/>
  <c r="D207" i="58"/>
  <c r="E206" i="58"/>
  <c r="I206" i="58" s="1"/>
  <c r="D206" i="58"/>
  <c r="E205" i="58"/>
  <c r="H205" i="58" s="1"/>
  <c r="D205" i="58"/>
  <c r="E204" i="58"/>
  <c r="D204" i="58"/>
  <c r="E203" i="58"/>
  <c r="D203" i="58"/>
  <c r="E202" i="58"/>
  <c r="D202" i="58"/>
  <c r="F199" i="58"/>
  <c r="E198" i="58"/>
  <c r="K198" i="58" s="1"/>
  <c r="D198" i="58"/>
  <c r="E197" i="58"/>
  <c r="I197" i="58" s="1"/>
  <c r="D197" i="58"/>
  <c r="E196" i="58"/>
  <c r="D196" i="58"/>
  <c r="E195" i="58"/>
  <c r="I195" i="58" s="1"/>
  <c r="D195" i="58"/>
  <c r="E194" i="58"/>
  <c r="H194" i="58"/>
  <c r="O194" i="58" s="1"/>
  <c r="D194" i="58"/>
  <c r="E193" i="58"/>
  <c r="D193" i="58"/>
  <c r="D199" i="58" s="1"/>
  <c r="R186" i="58"/>
  <c r="Q186" i="58"/>
  <c r="R184" i="58"/>
  <c r="S184" i="58" s="1"/>
  <c r="T184" i="58" s="1"/>
  <c r="R183" i="58"/>
  <c r="S183" i="58"/>
  <c r="T183" i="58" s="1"/>
  <c r="R182" i="58"/>
  <c r="S182" i="58" s="1"/>
  <c r="R181" i="58"/>
  <c r="S181" i="58" s="1"/>
  <c r="T181" i="58" s="1"/>
  <c r="R180" i="58"/>
  <c r="S180" i="58"/>
  <c r="R179" i="58"/>
  <c r="S179" i="58" s="1"/>
  <c r="T179" i="58" s="1"/>
  <c r="T178" i="58"/>
  <c r="R178" i="58"/>
  <c r="S178" i="58" s="1"/>
  <c r="S177" i="58"/>
  <c r="T177" i="58"/>
  <c r="R177" i="58"/>
  <c r="S176" i="58"/>
  <c r="R176" i="58"/>
  <c r="F171" i="58"/>
  <c r="F188" i="58" s="1"/>
  <c r="E170" i="58"/>
  <c r="D170" i="58"/>
  <c r="E169" i="58"/>
  <c r="I169" i="58" s="1"/>
  <c r="D169" i="58"/>
  <c r="E168" i="58"/>
  <c r="D168" i="58"/>
  <c r="E167" i="58"/>
  <c r="I167" i="58" s="1"/>
  <c r="D167" i="58"/>
  <c r="E166" i="58"/>
  <c r="D166" i="58"/>
  <c r="E165" i="58"/>
  <c r="I165" i="58"/>
  <c r="D165" i="58"/>
  <c r="E163" i="58"/>
  <c r="D163" i="58"/>
  <c r="E162" i="58"/>
  <c r="D162" i="58"/>
  <c r="E161" i="58"/>
  <c r="H161" i="58" s="1"/>
  <c r="D161" i="58"/>
  <c r="E160" i="58"/>
  <c r="I160" i="58" s="1"/>
  <c r="D160" i="58"/>
  <c r="E159" i="58"/>
  <c r="I159" i="58" s="1"/>
  <c r="D159" i="58"/>
  <c r="E158" i="58"/>
  <c r="D158" i="58"/>
  <c r="E157" i="58"/>
  <c r="D157" i="58"/>
  <c r="F154" i="58"/>
  <c r="E153" i="58"/>
  <c r="D153" i="58"/>
  <c r="E152" i="58"/>
  <c r="I152" i="58" s="1"/>
  <c r="D152" i="58"/>
  <c r="E151" i="58"/>
  <c r="H151" i="58" s="1"/>
  <c r="O151" i="58" s="1"/>
  <c r="D151" i="58"/>
  <c r="E150" i="58"/>
  <c r="H150" i="58" s="1"/>
  <c r="O150" i="58" s="1"/>
  <c r="D150" i="58"/>
  <c r="E149" i="58"/>
  <c r="H149" i="58" s="1"/>
  <c r="D149" i="58"/>
  <c r="E148" i="58"/>
  <c r="H148" i="58" s="1"/>
  <c r="J148" i="58" s="1"/>
  <c r="D148" i="58"/>
  <c r="Q141" i="58"/>
  <c r="R139" i="58"/>
  <c r="S139" i="58" s="1"/>
  <c r="T139" i="58" s="1"/>
  <c r="S138" i="58"/>
  <c r="R138" i="58"/>
  <c r="R137" i="58"/>
  <c r="S137" i="58" s="1"/>
  <c r="T137" i="58" s="1"/>
  <c r="R136" i="58"/>
  <c r="S136" i="58" s="1"/>
  <c r="S135" i="58"/>
  <c r="R135" i="58"/>
  <c r="R134" i="58"/>
  <c r="S134" i="58"/>
  <c r="R133" i="58"/>
  <c r="S133" i="58" s="1"/>
  <c r="R132" i="58"/>
  <c r="S132" i="58" s="1"/>
  <c r="S131" i="58"/>
  <c r="R131" i="58"/>
  <c r="F126" i="58"/>
  <c r="E125" i="58"/>
  <c r="D125" i="58"/>
  <c r="E124" i="58"/>
  <c r="D124" i="58"/>
  <c r="E123" i="58"/>
  <c r="D123" i="58"/>
  <c r="E122" i="58"/>
  <c r="D122" i="58"/>
  <c r="E121" i="58"/>
  <c r="I121" i="58" s="1"/>
  <c r="D121" i="58"/>
  <c r="E120" i="58"/>
  <c r="D120" i="58"/>
  <c r="E118" i="58"/>
  <c r="I118" i="58" s="1"/>
  <c r="D118" i="58"/>
  <c r="E117" i="58"/>
  <c r="I117" i="58" s="1"/>
  <c r="D117" i="58"/>
  <c r="E116" i="58"/>
  <c r="D116" i="58"/>
  <c r="E115" i="58"/>
  <c r="H115" i="58" s="1"/>
  <c r="D115" i="58"/>
  <c r="E114" i="58"/>
  <c r="H114" i="58" s="1"/>
  <c r="O114" i="58" s="1"/>
  <c r="D114" i="58"/>
  <c r="E113" i="58"/>
  <c r="I113" i="58" s="1"/>
  <c r="D113" i="58"/>
  <c r="E112" i="58"/>
  <c r="D112" i="58"/>
  <c r="F109" i="58"/>
  <c r="E108" i="58"/>
  <c r="I108" i="58"/>
  <c r="D108" i="58"/>
  <c r="E107" i="58"/>
  <c r="D107" i="58"/>
  <c r="E106" i="58"/>
  <c r="D106" i="58"/>
  <c r="E105" i="58"/>
  <c r="I105" i="58" s="1"/>
  <c r="H105" i="58"/>
  <c r="J105" i="58" s="1"/>
  <c r="D105" i="58"/>
  <c r="D109" i="58" s="1"/>
  <c r="E104" i="58"/>
  <c r="I104" i="58" s="1"/>
  <c r="D104" i="58"/>
  <c r="E103" i="58"/>
  <c r="D103" i="58"/>
  <c r="Q96" i="58"/>
  <c r="S94" i="58"/>
  <c r="R94" i="58"/>
  <c r="R93" i="58"/>
  <c r="S93" i="58" s="1"/>
  <c r="R92" i="58"/>
  <c r="S92" i="58" s="1"/>
  <c r="U91" i="58"/>
  <c r="S91" i="58"/>
  <c r="T91" i="58" s="1"/>
  <c r="R91" i="58"/>
  <c r="S90" i="58"/>
  <c r="R90" i="58"/>
  <c r="S89" i="58"/>
  <c r="R89" i="58"/>
  <c r="R88" i="58"/>
  <c r="S88" i="58"/>
  <c r="R87" i="58"/>
  <c r="S87" i="58" s="1"/>
  <c r="T87" i="58" s="1"/>
  <c r="R86" i="58"/>
  <c r="F81" i="58"/>
  <c r="F98" i="58" s="1"/>
  <c r="E80" i="58"/>
  <c r="D80" i="58"/>
  <c r="E79" i="58"/>
  <c r="H79" i="58" s="1"/>
  <c r="D79" i="58"/>
  <c r="E78" i="58"/>
  <c r="D78" i="58"/>
  <c r="E77" i="58"/>
  <c r="D77" i="58"/>
  <c r="E76" i="58"/>
  <c r="D76" i="58"/>
  <c r="E75" i="58"/>
  <c r="H75" i="58" s="1"/>
  <c r="D75" i="58"/>
  <c r="E73" i="58"/>
  <c r="D73" i="58"/>
  <c r="E72" i="58"/>
  <c r="I72" i="58" s="1"/>
  <c r="D72" i="58"/>
  <c r="E71" i="58"/>
  <c r="H71" i="58" s="1"/>
  <c r="D71" i="58"/>
  <c r="E70" i="58"/>
  <c r="D70" i="58"/>
  <c r="E69" i="58"/>
  <c r="I69" i="58" s="1"/>
  <c r="D69" i="58"/>
  <c r="E68" i="58"/>
  <c r="I68" i="58" s="1"/>
  <c r="D68" i="58"/>
  <c r="E67" i="58"/>
  <c r="I67" i="58" s="1"/>
  <c r="D67" i="58"/>
  <c r="F64" i="58"/>
  <c r="E63" i="58"/>
  <c r="H63" i="58" s="1"/>
  <c r="J63" i="58" s="1"/>
  <c r="D63" i="58"/>
  <c r="E62" i="58"/>
  <c r="H62" i="58" s="1"/>
  <c r="J62" i="58" s="1"/>
  <c r="D62" i="58"/>
  <c r="E61" i="58"/>
  <c r="I61" i="58" s="1"/>
  <c r="H61" i="58"/>
  <c r="D61" i="58"/>
  <c r="E60" i="58"/>
  <c r="D60" i="58"/>
  <c r="E59" i="58"/>
  <c r="D59" i="58"/>
  <c r="E58" i="58"/>
  <c r="H58" i="58" s="1"/>
  <c r="I58" i="58"/>
  <c r="D58" i="58"/>
  <c r="Q51" i="58"/>
  <c r="T49" i="58"/>
  <c r="S49" i="58"/>
  <c r="R49" i="58"/>
  <c r="R48" i="58"/>
  <c r="S48" i="58" s="1"/>
  <c r="R47" i="58"/>
  <c r="S47" i="58" s="1"/>
  <c r="R46" i="58"/>
  <c r="R45" i="58"/>
  <c r="S45" i="58" s="1"/>
  <c r="R44" i="58"/>
  <c r="S44" i="58" s="1"/>
  <c r="R43" i="58"/>
  <c r="S43" i="58" s="1"/>
  <c r="R42" i="58"/>
  <c r="R41" i="58"/>
  <c r="S41" i="58"/>
  <c r="F36" i="58"/>
  <c r="F53" i="58" s="1"/>
  <c r="E35" i="58"/>
  <c r="I35" i="58" s="1"/>
  <c r="D35" i="58"/>
  <c r="E34" i="58"/>
  <c r="D34" i="58"/>
  <c r="E33" i="58"/>
  <c r="D33" i="58"/>
  <c r="E32" i="58"/>
  <c r="D32" i="58"/>
  <c r="E31" i="58"/>
  <c r="H31" i="58"/>
  <c r="D31" i="58"/>
  <c r="E30" i="58"/>
  <c r="D30" i="58"/>
  <c r="E28" i="58"/>
  <c r="D28" i="58"/>
  <c r="E27" i="58"/>
  <c r="D27" i="58"/>
  <c r="E26" i="58"/>
  <c r="I26" i="58" s="1"/>
  <c r="D26" i="58"/>
  <c r="E25" i="58"/>
  <c r="D25" i="58"/>
  <c r="E24" i="58"/>
  <c r="I24" i="58" s="1"/>
  <c r="D24" i="58"/>
  <c r="E23" i="58"/>
  <c r="I23" i="58" s="1"/>
  <c r="D23" i="58"/>
  <c r="E22" i="58"/>
  <c r="D22" i="58"/>
  <c r="F19" i="58"/>
  <c r="E18" i="58"/>
  <c r="H18" i="58" s="1"/>
  <c r="D18" i="58"/>
  <c r="E17" i="58"/>
  <c r="D17" i="58"/>
  <c r="E16" i="58"/>
  <c r="D16" i="58"/>
  <c r="E15" i="58"/>
  <c r="I15" i="58" s="1"/>
  <c r="D15" i="58"/>
  <c r="E14" i="58"/>
  <c r="H14" i="58" s="1"/>
  <c r="D14" i="58"/>
  <c r="E13" i="58"/>
  <c r="I13" i="58" s="1"/>
  <c r="D13" i="58"/>
  <c r="Q276" i="57"/>
  <c r="R274" i="57"/>
  <c r="S274" i="57" s="1"/>
  <c r="R273" i="57"/>
  <c r="S273" i="57" s="1"/>
  <c r="R272" i="57"/>
  <c r="S272" i="57" s="1"/>
  <c r="R271" i="57"/>
  <c r="S271" i="57" s="1"/>
  <c r="T271" i="57" s="1"/>
  <c r="R270" i="57"/>
  <c r="S270" i="57"/>
  <c r="T270" i="57"/>
  <c r="R269" i="57"/>
  <c r="S269" i="57" s="1"/>
  <c r="R268" i="57"/>
  <c r="S268" i="57" s="1"/>
  <c r="R267" i="57"/>
  <c r="S267" i="57" s="1"/>
  <c r="R266" i="57"/>
  <c r="S266" i="57" s="1"/>
  <c r="F261" i="57"/>
  <c r="E260" i="57"/>
  <c r="D260" i="57"/>
  <c r="E259" i="57"/>
  <c r="I259" i="57" s="1"/>
  <c r="D259" i="57"/>
  <c r="E258" i="57"/>
  <c r="D258" i="57"/>
  <c r="E257" i="57"/>
  <c r="H257" i="57" s="1"/>
  <c r="D257" i="57"/>
  <c r="E256" i="57"/>
  <c r="D256" i="57"/>
  <c r="E255" i="57"/>
  <c r="D255" i="57"/>
  <c r="E253" i="57"/>
  <c r="H253" i="57" s="1"/>
  <c r="D253" i="57"/>
  <c r="E252" i="57"/>
  <c r="I252" i="57" s="1"/>
  <c r="D252" i="57"/>
  <c r="E251" i="57"/>
  <c r="H251" i="57" s="1"/>
  <c r="O251" i="57" s="1"/>
  <c r="D251" i="57"/>
  <c r="E250" i="57"/>
  <c r="D250" i="57"/>
  <c r="E249" i="57"/>
  <c r="I249" i="57" s="1"/>
  <c r="D249" i="57"/>
  <c r="E248" i="57"/>
  <c r="I248" i="57" s="1"/>
  <c r="D248" i="57"/>
  <c r="E247" i="57"/>
  <c r="D247" i="57"/>
  <c r="F244" i="57"/>
  <c r="E243" i="57"/>
  <c r="I243" i="57" s="1"/>
  <c r="D243" i="57"/>
  <c r="E242" i="57"/>
  <c r="I242" i="57" s="1"/>
  <c r="H242" i="57"/>
  <c r="J242" i="57" s="1"/>
  <c r="D242" i="57"/>
  <c r="E241" i="57"/>
  <c r="I241" i="57" s="1"/>
  <c r="D241" i="57"/>
  <c r="E240" i="57"/>
  <c r="H240" i="57" s="1"/>
  <c r="D240" i="57"/>
  <c r="E239" i="57"/>
  <c r="I239" i="57" s="1"/>
  <c r="D239" i="57"/>
  <c r="E238" i="57"/>
  <c r="I238" i="57" s="1"/>
  <c r="D238" i="57"/>
  <c r="Q231" i="57"/>
  <c r="R229" i="57"/>
  <c r="S229" i="57" s="1"/>
  <c r="T229" i="57" s="1"/>
  <c r="R228" i="57"/>
  <c r="S228" i="57"/>
  <c r="T228" i="57" s="1"/>
  <c r="R227" i="57"/>
  <c r="S227" i="57" s="1"/>
  <c r="T227" i="57" s="1"/>
  <c r="R226" i="57"/>
  <c r="S226" i="57" s="1"/>
  <c r="R225" i="57"/>
  <c r="S225" i="57"/>
  <c r="T225" i="57" s="1"/>
  <c r="R224" i="57"/>
  <c r="S224" i="57" s="1"/>
  <c r="T224" i="57" s="1"/>
  <c r="U224" i="57" s="1"/>
  <c r="V224" i="57" s="1"/>
  <c r="R223" i="57"/>
  <c r="S223" i="57" s="1"/>
  <c r="R222" i="57"/>
  <c r="S222" i="57"/>
  <c r="R221" i="57"/>
  <c r="S221" i="57" s="1"/>
  <c r="F216" i="57"/>
  <c r="E215" i="57"/>
  <c r="I215" i="57" s="1"/>
  <c r="D215" i="57"/>
  <c r="E214" i="57"/>
  <c r="I214" i="57" s="1"/>
  <c r="D214" i="57"/>
  <c r="E213" i="57"/>
  <c r="I213" i="57" s="1"/>
  <c r="D213" i="57"/>
  <c r="E212" i="57"/>
  <c r="I212" i="57" s="1"/>
  <c r="D212" i="57"/>
  <c r="E211" i="57"/>
  <c r="I211" i="57" s="1"/>
  <c r="D211" i="57"/>
  <c r="E210" i="57"/>
  <c r="H210" i="57" s="1"/>
  <c r="D210" i="57"/>
  <c r="E208" i="57"/>
  <c r="H208" i="57" s="1"/>
  <c r="D208" i="57"/>
  <c r="E207" i="57"/>
  <c r="H207" i="57" s="1"/>
  <c r="D207" i="57"/>
  <c r="E206" i="57"/>
  <c r="I206" i="57" s="1"/>
  <c r="D206" i="57"/>
  <c r="E205" i="57"/>
  <c r="D205" i="57"/>
  <c r="E204" i="57"/>
  <c r="I204" i="57" s="1"/>
  <c r="D204" i="57"/>
  <c r="E203" i="57"/>
  <c r="H203" i="57" s="1"/>
  <c r="D203" i="57"/>
  <c r="E202" i="57"/>
  <c r="H202" i="57" s="1"/>
  <c r="D202" i="57"/>
  <c r="F199" i="57"/>
  <c r="E198" i="57"/>
  <c r="D198" i="57"/>
  <c r="E197" i="57"/>
  <c r="I197" i="57" s="1"/>
  <c r="D197" i="57"/>
  <c r="E196" i="57"/>
  <c r="D196" i="57"/>
  <c r="E195" i="57"/>
  <c r="D195" i="57"/>
  <c r="E194" i="57"/>
  <c r="H194" i="57" s="1"/>
  <c r="O194" i="57" s="1"/>
  <c r="D194" i="57"/>
  <c r="E193" i="57"/>
  <c r="I193" i="57" s="1"/>
  <c r="D193" i="57"/>
  <c r="Q186" i="57"/>
  <c r="R184" i="57"/>
  <c r="S184" i="57" s="1"/>
  <c r="T184" i="57" s="1"/>
  <c r="R183" i="57"/>
  <c r="S183" i="57" s="1"/>
  <c r="T183" i="57" s="1"/>
  <c r="U183" i="57" s="1"/>
  <c r="V183" i="57" s="1"/>
  <c r="R182" i="57"/>
  <c r="S182" i="57" s="1"/>
  <c r="R181" i="57"/>
  <c r="S181" i="57" s="1"/>
  <c r="T181" i="57" s="1"/>
  <c r="R180" i="57"/>
  <c r="S180" i="57" s="1"/>
  <c r="R179" i="57"/>
  <c r="R178" i="57"/>
  <c r="S178" i="57" s="1"/>
  <c r="R177" i="57"/>
  <c r="S177" i="57" s="1"/>
  <c r="T177" i="57" s="1"/>
  <c r="R176" i="57"/>
  <c r="S176" i="57" s="1"/>
  <c r="F171" i="57"/>
  <c r="E170" i="57"/>
  <c r="H170" i="57" s="1"/>
  <c r="D170" i="57"/>
  <c r="E169" i="57"/>
  <c r="I169" i="57" s="1"/>
  <c r="D169" i="57"/>
  <c r="E168" i="57"/>
  <c r="I168" i="57" s="1"/>
  <c r="D168" i="57"/>
  <c r="E167" i="57"/>
  <c r="D167" i="57"/>
  <c r="E166" i="57"/>
  <c r="H166" i="57" s="1"/>
  <c r="K166" i="57" s="1"/>
  <c r="D166" i="57"/>
  <c r="E165" i="57"/>
  <c r="H165" i="57" s="1"/>
  <c r="D165" i="57"/>
  <c r="E163" i="57"/>
  <c r="I163" i="57" s="1"/>
  <c r="D163" i="57"/>
  <c r="E162" i="57"/>
  <c r="I162" i="57" s="1"/>
  <c r="D162" i="57"/>
  <c r="E161" i="57"/>
  <c r="H161" i="57" s="1"/>
  <c r="D161" i="57"/>
  <c r="E160" i="57"/>
  <c r="I160" i="57" s="1"/>
  <c r="D160" i="57"/>
  <c r="E159" i="57"/>
  <c r="D159" i="57"/>
  <c r="E158" i="57"/>
  <c r="D158" i="57"/>
  <c r="E157" i="57"/>
  <c r="H157" i="57" s="1"/>
  <c r="K157" i="57" s="1"/>
  <c r="D157" i="57"/>
  <c r="F154" i="57"/>
  <c r="E153" i="57"/>
  <c r="D153" i="57"/>
  <c r="E152" i="57"/>
  <c r="D152" i="57"/>
  <c r="E151" i="57"/>
  <c r="D151" i="57"/>
  <c r="E150" i="57"/>
  <c r="I150" i="57" s="1"/>
  <c r="D150" i="57"/>
  <c r="E149" i="57"/>
  <c r="D149" i="57"/>
  <c r="E148" i="57"/>
  <c r="D148" i="57"/>
  <c r="Q141" i="57"/>
  <c r="R139" i="57"/>
  <c r="S139" i="57" s="1"/>
  <c r="T139" i="57" s="1"/>
  <c r="R138" i="57"/>
  <c r="S138" i="57" s="1"/>
  <c r="T138" i="57" s="1"/>
  <c r="R137" i="57"/>
  <c r="S137" i="57" s="1"/>
  <c r="R136" i="57"/>
  <c r="S136" i="57" s="1"/>
  <c r="T136" i="57" s="1"/>
  <c r="R135" i="57"/>
  <c r="S135" i="57" s="1"/>
  <c r="T135" i="57" s="1"/>
  <c r="R134" i="57"/>
  <c r="S134" i="57" s="1"/>
  <c r="T134" i="57" s="1"/>
  <c r="R133" i="57"/>
  <c r="S133" i="57" s="1"/>
  <c r="T133" i="57" s="1"/>
  <c r="U133" i="57" s="1"/>
  <c r="R132" i="57"/>
  <c r="S132" i="57" s="1"/>
  <c r="R131" i="57"/>
  <c r="S131" i="57" s="1"/>
  <c r="F126" i="57"/>
  <c r="E125" i="57"/>
  <c r="D125" i="57"/>
  <c r="E124" i="57"/>
  <c r="D124" i="57"/>
  <c r="E123" i="57"/>
  <c r="I123" i="57" s="1"/>
  <c r="D123" i="57"/>
  <c r="E122" i="57"/>
  <c r="I122" i="57" s="1"/>
  <c r="D122" i="57"/>
  <c r="E121" i="57"/>
  <c r="I121" i="57" s="1"/>
  <c r="D121" i="57"/>
  <c r="E120" i="57"/>
  <c r="I120" i="57" s="1"/>
  <c r="D120" i="57"/>
  <c r="E118" i="57"/>
  <c r="D118" i="57"/>
  <c r="E117" i="57"/>
  <c r="D117" i="57"/>
  <c r="E116" i="57"/>
  <c r="D116" i="57"/>
  <c r="E115" i="57"/>
  <c r="I115" i="57" s="1"/>
  <c r="D115" i="57"/>
  <c r="E114" i="57"/>
  <c r="D114" i="57"/>
  <c r="E113" i="57"/>
  <c r="H113" i="57" s="1"/>
  <c r="J113" i="57" s="1"/>
  <c r="D113" i="57"/>
  <c r="E112" i="57"/>
  <c r="H112" i="57" s="1"/>
  <c r="D112" i="57"/>
  <c r="F109" i="57"/>
  <c r="F143" i="57" s="1"/>
  <c r="E108" i="57"/>
  <c r="D108" i="57"/>
  <c r="E107" i="57"/>
  <c r="H107" i="57" s="1"/>
  <c r="J107" i="57" s="1"/>
  <c r="D107" i="57"/>
  <c r="E106" i="57"/>
  <c r="D106" i="57"/>
  <c r="E105" i="57"/>
  <c r="D105" i="57"/>
  <c r="E104" i="57"/>
  <c r="H104" i="57" s="1"/>
  <c r="O104" i="57" s="1"/>
  <c r="D104" i="57"/>
  <c r="E103" i="57"/>
  <c r="I103" i="57" s="1"/>
  <c r="D103" i="57"/>
  <c r="Q96" i="57"/>
  <c r="R94" i="57"/>
  <c r="S94" i="57" s="1"/>
  <c r="T94" i="57" s="1"/>
  <c r="U94" i="57" s="1"/>
  <c r="R93" i="57"/>
  <c r="S93" i="57" s="1"/>
  <c r="T93" i="57" s="1"/>
  <c r="R92" i="57"/>
  <c r="S92" i="57" s="1"/>
  <c r="R91" i="57"/>
  <c r="S91" i="57" s="1"/>
  <c r="T91" i="57" s="1"/>
  <c r="R90" i="57"/>
  <c r="S90" i="57" s="1"/>
  <c r="T90" i="57" s="1"/>
  <c r="R89" i="57"/>
  <c r="S89" i="57" s="1"/>
  <c r="R88" i="57"/>
  <c r="S88" i="57" s="1"/>
  <c r="R87" i="57"/>
  <c r="S87" i="57" s="1"/>
  <c r="R86" i="57"/>
  <c r="F81" i="57"/>
  <c r="E80" i="57"/>
  <c r="D80" i="57"/>
  <c r="E79" i="57"/>
  <c r="D79" i="57"/>
  <c r="E78" i="57"/>
  <c r="H78" i="57" s="1"/>
  <c r="D78" i="57"/>
  <c r="E77" i="57"/>
  <c r="I77" i="57" s="1"/>
  <c r="D77" i="57"/>
  <c r="E76" i="57"/>
  <c r="H76" i="57" s="1"/>
  <c r="O76" i="57" s="1"/>
  <c r="D76" i="57"/>
  <c r="E75" i="57"/>
  <c r="H75" i="57" s="1"/>
  <c r="J75" i="57" s="1"/>
  <c r="D75" i="57"/>
  <c r="E73" i="57"/>
  <c r="H73" i="57" s="1"/>
  <c r="D73" i="57"/>
  <c r="E72" i="57"/>
  <c r="D72" i="57"/>
  <c r="E71" i="57"/>
  <c r="D71" i="57"/>
  <c r="E70" i="57"/>
  <c r="I70" i="57" s="1"/>
  <c r="D70" i="57"/>
  <c r="E69" i="57"/>
  <c r="D69" i="57"/>
  <c r="E68" i="57"/>
  <c r="D68" i="57"/>
  <c r="E67" i="57"/>
  <c r="H67" i="57" s="1"/>
  <c r="D67" i="57"/>
  <c r="F64" i="57"/>
  <c r="E63" i="57"/>
  <c r="D63" i="57"/>
  <c r="E62" i="57"/>
  <c r="H62" i="57" s="1"/>
  <c r="D62" i="57"/>
  <c r="E61" i="57"/>
  <c r="D61" i="57"/>
  <c r="E60" i="57"/>
  <c r="I60" i="57" s="1"/>
  <c r="D60" i="57"/>
  <c r="E59" i="57"/>
  <c r="H59" i="57" s="1"/>
  <c r="O59" i="57" s="1"/>
  <c r="D59" i="57"/>
  <c r="E58" i="57"/>
  <c r="I58" i="57" s="1"/>
  <c r="D58" i="57"/>
  <c r="Q51" i="57"/>
  <c r="R49" i="57"/>
  <c r="S49" i="57"/>
  <c r="T49" i="57" s="1"/>
  <c r="R48" i="57"/>
  <c r="S48" i="57" s="1"/>
  <c r="R47" i="57"/>
  <c r="S47" i="57" s="1"/>
  <c r="T47" i="57" s="1"/>
  <c r="R46" i="57"/>
  <c r="S46" i="57" s="1"/>
  <c r="R45" i="57"/>
  <c r="S45" i="57" s="1"/>
  <c r="R44" i="57"/>
  <c r="S44" i="57" s="1"/>
  <c r="R43" i="57"/>
  <c r="S43" i="57" s="1"/>
  <c r="T43" i="57" s="1"/>
  <c r="R42" i="57"/>
  <c r="S42" i="57"/>
  <c r="R41" i="57"/>
  <c r="S41" i="57" s="1"/>
  <c r="F36" i="57"/>
  <c r="E35" i="57"/>
  <c r="H35" i="57" s="1"/>
  <c r="D35" i="57"/>
  <c r="E34" i="57"/>
  <c r="D34" i="57"/>
  <c r="E33" i="57"/>
  <c r="I33" i="57" s="1"/>
  <c r="D33" i="57"/>
  <c r="E32" i="57"/>
  <c r="D32" i="57"/>
  <c r="E31" i="57"/>
  <c r="D31" i="57"/>
  <c r="E30" i="57"/>
  <c r="H30" i="57" s="1"/>
  <c r="D30" i="57"/>
  <c r="E28" i="57"/>
  <c r="I28" i="57" s="1"/>
  <c r="D28" i="57"/>
  <c r="E27" i="57"/>
  <c r="D27" i="57"/>
  <c r="E26" i="57"/>
  <c r="D26" i="57"/>
  <c r="E25" i="57"/>
  <c r="H25" i="57" s="1"/>
  <c r="D25" i="57"/>
  <c r="E24" i="57"/>
  <c r="I24" i="57" s="1"/>
  <c r="D24" i="57"/>
  <c r="E23" i="57"/>
  <c r="H23" i="57" s="1"/>
  <c r="D23" i="57"/>
  <c r="E22" i="57"/>
  <c r="H22" i="57" s="1"/>
  <c r="J22" i="57" s="1"/>
  <c r="D22" i="57"/>
  <c r="F19" i="57"/>
  <c r="E18" i="57"/>
  <c r="D18" i="57"/>
  <c r="E17" i="57"/>
  <c r="D17" i="57"/>
  <c r="E16" i="57"/>
  <c r="D16" i="57"/>
  <c r="E15" i="57"/>
  <c r="D15" i="57"/>
  <c r="E14" i="57"/>
  <c r="I14" i="57" s="1"/>
  <c r="D14" i="57"/>
  <c r="E13" i="57"/>
  <c r="I13" i="57" s="1"/>
  <c r="D13" i="57"/>
  <c r="Q276" i="1"/>
  <c r="R274" i="1"/>
  <c r="S274" i="1"/>
  <c r="U274" i="1" s="1"/>
  <c r="R273" i="1"/>
  <c r="S273" i="1" s="1"/>
  <c r="R272" i="1"/>
  <c r="S272" i="1"/>
  <c r="R271" i="1"/>
  <c r="S271" i="1" s="1"/>
  <c r="R270" i="1"/>
  <c r="S270" i="1"/>
  <c r="R269" i="1"/>
  <c r="S269" i="1"/>
  <c r="T269" i="1" s="1"/>
  <c r="R268" i="1"/>
  <c r="S268" i="1"/>
  <c r="R267" i="1"/>
  <c r="S267" i="1" s="1"/>
  <c r="R266" i="1"/>
  <c r="S266" i="1" s="1"/>
  <c r="F261" i="1"/>
  <c r="E260" i="1"/>
  <c r="D260" i="1"/>
  <c r="E259" i="1"/>
  <c r="I259" i="1" s="1"/>
  <c r="D259" i="1"/>
  <c r="E258" i="1"/>
  <c r="D258" i="1"/>
  <c r="E257" i="1"/>
  <c r="I257" i="1" s="1"/>
  <c r="D257" i="1"/>
  <c r="E256" i="1"/>
  <c r="I256" i="1" s="1"/>
  <c r="D256" i="1"/>
  <c r="E255" i="1"/>
  <c r="I255" i="1" s="1"/>
  <c r="D255" i="1"/>
  <c r="E253" i="1"/>
  <c r="H253" i="1" s="1"/>
  <c r="D253" i="1"/>
  <c r="E252" i="1"/>
  <c r="I252" i="1"/>
  <c r="D252" i="1"/>
  <c r="E251" i="1"/>
  <c r="D251" i="1"/>
  <c r="E250" i="1"/>
  <c r="I250" i="1"/>
  <c r="D250" i="1"/>
  <c r="E249" i="1"/>
  <c r="I249" i="1" s="1"/>
  <c r="D249" i="1"/>
  <c r="E248" i="1"/>
  <c r="I248" i="1" s="1"/>
  <c r="D248" i="1"/>
  <c r="E247" i="1"/>
  <c r="D247" i="1"/>
  <c r="D261" i="1" s="1"/>
  <c r="F244" i="1"/>
  <c r="F278" i="1" s="1"/>
  <c r="E243" i="1"/>
  <c r="D243" i="1"/>
  <c r="E242" i="1"/>
  <c r="H242" i="1" s="1"/>
  <c r="D242" i="1"/>
  <c r="E241" i="1"/>
  <c r="D241" i="1"/>
  <c r="E240" i="1"/>
  <c r="L240" i="1" s="1"/>
  <c r="D240" i="1"/>
  <c r="E239" i="1"/>
  <c r="I239" i="1" s="1"/>
  <c r="H239" i="1"/>
  <c r="D239" i="1"/>
  <c r="E238" i="1"/>
  <c r="D238" i="1"/>
  <c r="D244" i="1" s="1"/>
  <c r="Q231" i="1"/>
  <c r="R229" i="1"/>
  <c r="S229" i="1"/>
  <c r="R228" i="1"/>
  <c r="S228" i="1"/>
  <c r="T228" i="1"/>
  <c r="R227" i="1"/>
  <c r="S227" i="1"/>
  <c r="R226" i="1"/>
  <c r="S226" i="1"/>
  <c r="U226" i="1" s="1"/>
  <c r="T226" i="1"/>
  <c r="R225" i="1"/>
  <c r="S225" i="1" s="1"/>
  <c r="R224" i="1"/>
  <c r="S224" i="1" s="1"/>
  <c r="R223" i="1"/>
  <c r="S223" i="1"/>
  <c r="R222" i="1"/>
  <c r="S222" i="1"/>
  <c r="R221" i="1"/>
  <c r="S221" i="1" s="1"/>
  <c r="F216" i="1"/>
  <c r="F233" i="1" s="1"/>
  <c r="E215" i="1"/>
  <c r="I215" i="1" s="1"/>
  <c r="D215" i="1"/>
  <c r="E214" i="1"/>
  <c r="D214" i="1"/>
  <c r="E213" i="1"/>
  <c r="I213" i="1" s="1"/>
  <c r="D213" i="1"/>
  <c r="E212" i="1"/>
  <c r="D212" i="1"/>
  <c r="E211" i="1"/>
  <c r="I211" i="1" s="1"/>
  <c r="D211" i="1"/>
  <c r="E210" i="1"/>
  <c r="D210" i="1"/>
  <c r="E208" i="1"/>
  <c r="D208" i="1"/>
  <c r="E207" i="1"/>
  <c r="D207" i="1"/>
  <c r="E206" i="1"/>
  <c r="D206" i="1"/>
  <c r="E205" i="1"/>
  <c r="I205" i="1" s="1"/>
  <c r="D205" i="1"/>
  <c r="E204" i="1"/>
  <c r="H204" i="1" s="1"/>
  <c r="J204" i="1" s="1"/>
  <c r="I204" i="1"/>
  <c r="D204" i="1"/>
  <c r="E203" i="1"/>
  <c r="D203" i="1"/>
  <c r="E202" i="1"/>
  <c r="I202" i="1" s="1"/>
  <c r="D202" i="1"/>
  <c r="F199" i="1"/>
  <c r="E198" i="1"/>
  <c r="H198" i="1" s="1"/>
  <c r="J198" i="1" s="1"/>
  <c r="D198" i="1"/>
  <c r="E197" i="1"/>
  <c r="D197" i="1"/>
  <c r="E196" i="1"/>
  <c r="I196" i="1" s="1"/>
  <c r="D196" i="1"/>
  <c r="E195" i="1"/>
  <c r="I195" i="1" s="1"/>
  <c r="D195" i="1"/>
  <c r="E194" i="1"/>
  <c r="I194" i="1" s="1"/>
  <c r="D194" i="1"/>
  <c r="E193" i="1"/>
  <c r="D193" i="1"/>
  <c r="D199" i="1" s="1"/>
  <c r="E167" i="1"/>
  <c r="E168" i="1"/>
  <c r="I168" i="1" s="1"/>
  <c r="E107" i="1"/>
  <c r="I107" i="1" s="1"/>
  <c r="E108" i="1"/>
  <c r="E60" i="1"/>
  <c r="I60" i="1" s="1"/>
  <c r="E61" i="1"/>
  <c r="H61" i="1" s="1"/>
  <c r="D23" i="1"/>
  <c r="D24" i="1"/>
  <c r="E23" i="1"/>
  <c r="E24" i="1"/>
  <c r="D13" i="1"/>
  <c r="D19" i="1" s="1"/>
  <c r="E13" i="1"/>
  <c r="Q186" i="1"/>
  <c r="R184" i="1"/>
  <c r="S184" i="1"/>
  <c r="R183" i="1"/>
  <c r="S183" i="1"/>
  <c r="T183" i="1"/>
  <c r="U183" i="1" s="1"/>
  <c r="R182" i="1"/>
  <c r="S182" i="1"/>
  <c r="U182" i="1" s="1"/>
  <c r="T182" i="1"/>
  <c r="R181" i="1"/>
  <c r="S181" i="1"/>
  <c r="U181" i="1" s="1"/>
  <c r="V181" i="1" s="1"/>
  <c r="R180" i="1"/>
  <c r="S180" i="1" s="1"/>
  <c r="R179" i="1"/>
  <c r="S179" i="1"/>
  <c r="T179" i="1"/>
  <c r="R178" i="1"/>
  <c r="S178" i="1" s="1"/>
  <c r="R177" i="1"/>
  <c r="S177" i="1"/>
  <c r="T177" i="1"/>
  <c r="R176" i="1"/>
  <c r="S176" i="1" s="1"/>
  <c r="F171" i="1"/>
  <c r="F188" i="1" s="1"/>
  <c r="E170" i="1"/>
  <c r="D170" i="1"/>
  <c r="E169" i="1"/>
  <c r="H169" i="1" s="1"/>
  <c r="D169" i="1"/>
  <c r="D168" i="1"/>
  <c r="D167" i="1"/>
  <c r="E166" i="1"/>
  <c r="D166" i="1"/>
  <c r="E165" i="1"/>
  <c r="D165" i="1"/>
  <c r="E163" i="1"/>
  <c r="H163" i="1"/>
  <c r="D163" i="1"/>
  <c r="E162" i="1"/>
  <c r="I162" i="1" s="1"/>
  <c r="D162" i="1"/>
  <c r="E161" i="1"/>
  <c r="D161" i="1"/>
  <c r="E160" i="1"/>
  <c r="I160" i="1"/>
  <c r="D160" i="1"/>
  <c r="E159" i="1"/>
  <c r="D159" i="1"/>
  <c r="E158" i="1"/>
  <c r="H158" i="1" s="1"/>
  <c r="J158" i="1" s="1"/>
  <c r="D158" i="1"/>
  <c r="E157" i="1"/>
  <c r="H157" i="1" s="1"/>
  <c r="D157" i="1"/>
  <c r="F154" i="1"/>
  <c r="E153" i="1"/>
  <c r="D153" i="1"/>
  <c r="E152" i="1"/>
  <c r="D152" i="1"/>
  <c r="E151" i="1"/>
  <c r="D151" i="1"/>
  <c r="E150" i="1"/>
  <c r="I150" i="1" s="1"/>
  <c r="D150" i="1"/>
  <c r="E149" i="1"/>
  <c r="D149" i="1"/>
  <c r="E148" i="1"/>
  <c r="I148" i="1" s="1"/>
  <c r="D148" i="1"/>
  <c r="D154" i="1" s="1"/>
  <c r="Q141" i="1"/>
  <c r="R139" i="1"/>
  <c r="S139" i="1"/>
  <c r="R138" i="1"/>
  <c r="S138" i="1"/>
  <c r="T138" i="1"/>
  <c r="R137" i="1"/>
  <c r="S137" i="1" s="1"/>
  <c r="R136" i="1"/>
  <c r="S136" i="1" s="1"/>
  <c r="R135" i="1"/>
  <c r="S135" i="1"/>
  <c r="T135" i="1"/>
  <c r="R134" i="1"/>
  <c r="S134" i="1"/>
  <c r="T134" i="1" s="1"/>
  <c r="R133" i="1"/>
  <c r="S133" i="1"/>
  <c r="T133" i="1" s="1"/>
  <c r="R132" i="1"/>
  <c r="S132" i="1" s="1"/>
  <c r="R131" i="1"/>
  <c r="S131" i="1"/>
  <c r="T131" i="1"/>
  <c r="U131" i="1"/>
  <c r="F126" i="1"/>
  <c r="F143" i="1" s="1"/>
  <c r="E125" i="1"/>
  <c r="D125" i="1"/>
  <c r="E124" i="1"/>
  <c r="H124" i="1" s="1"/>
  <c r="D124" i="1"/>
  <c r="E123" i="1"/>
  <c r="H123" i="1"/>
  <c r="D123" i="1"/>
  <c r="E122" i="1"/>
  <c r="H122" i="1"/>
  <c r="J122" i="1" s="1"/>
  <c r="D122" i="1"/>
  <c r="E121" i="1"/>
  <c r="D121" i="1"/>
  <c r="E120" i="1"/>
  <c r="I120" i="1" s="1"/>
  <c r="D120" i="1"/>
  <c r="E118" i="1"/>
  <c r="D118" i="1"/>
  <c r="E117" i="1"/>
  <c r="H117" i="1" s="1"/>
  <c r="O117" i="1" s="1"/>
  <c r="D117" i="1"/>
  <c r="E116" i="1"/>
  <c r="I116" i="1"/>
  <c r="D116" i="1"/>
  <c r="E115" i="1"/>
  <c r="D115" i="1"/>
  <c r="E114" i="1"/>
  <c r="I114" i="1" s="1"/>
  <c r="D114" i="1"/>
  <c r="E113" i="1"/>
  <c r="I113" i="1" s="1"/>
  <c r="D113" i="1"/>
  <c r="E112" i="1"/>
  <c r="I112" i="1"/>
  <c r="D112" i="1"/>
  <c r="F109" i="1"/>
  <c r="D108" i="1"/>
  <c r="D107" i="1"/>
  <c r="E106" i="1"/>
  <c r="I106" i="1" s="1"/>
  <c r="H106" i="1"/>
  <c r="J106" i="1" s="1"/>
  <c r="D106" i="1"/>
  <c r="E105" i="1"/>
  <c r="H105" i="1" s="1"/>
  <c r="D105" i="1"/>
  <c r="E104" i="1"/>
  <c r="H104" i="1" s="1"/>
  <c r="D104" i="1"/>
  <c r="E103" i="1"/>
  <c r="I103" i="1" s="1"/>
  <c r="D103" i="1"/>
  <c r="E67" i="1"/>
  <c r="H67" i="1"/>
  <c r="Q96" i="1"/>
  <c r="R94" i="1"/>
  <c r="S94" i="1" s="1"/>
  <c r="R93" i="1"/>
  <c r="S93" i="1" s="1"/>
  <c r="R92" i="1"/>
  <c r="S92" i="1"/>
  <c r="U92" i="1" s="1"/>
  <c r="T92" i="1"/>
  <c r="R91" i="1"/>
  <c r="S91" i="1"/>
  <c r="R90" i="1"/>
  <c r="S90" i="1"/>
  <c r="R89" i="1"/>
  <c r="S89" i="1"/>
  <c r="R88" i="1"/>
  <c r="S88" i="1" s="1"/>
  <c r="R87" i="1"/>
  <c r="S87" i="1"/>
  <c r="T87" i="1"/>
  <c r="R86" i="1"/>
  <c r="R96" i="1" s="1"/>
  <c r="S86" i="1"/>
  <c r="F81" i="1"/>
  <c r="F98" i="1" s="1"/>
  <c r="E80" i="1"/>
  <c r="I80" i="1" s="1"/>
  <c r="D80" i="1"/>
  <c r="E79" i="1"/>
  <c r="D79" i="1"/>
  <c r="E78" i="1"/>
  <c r="H78" i="1" s="1"/>
  <c r="D78" i="1"/>
  <c r="E77" i="1"/>
  <c r="D77" i="1"/>
  <c r="E76" i="1"/>
  <c r="D76" i="1"/>
  <c r="E75" i="1"/>
  <c r="D75" i="1"/>
  <c r="E73" i="1"/>
  <c r="D73" i="1"/>
  <c r="E72" i="1"/>
  <c r="D72" i="1"/>
  <c r="E71" i="1"/>
  <c r="D71" i="1"/>
  <c r="E70" i="1"/>
  <c r="H70" i="1"/>
  <c r="L70" i="1" s="1"/>
  <c r="O70" i="1"/>
  <c r="D70" i="1"/>
  <c r="E69" i="1"/>
  <c r="H69" i="1" s="1"/>
  <c r="D69" i="1"/>
  <c r="E68" i="1"/>
  <c r="D68" i="1"/>
  <c r="D67" i="1"/>
  <c r="D81" i="1" s="1"/>
  <c r="F64" i="1"/>
  <c r="E63" i="1"/>
  <c r="H63" i="1" s="1"/>
  <c r="D63" i="1"/>
  <c r="E62" i="1"/>
  <c r="H62" i="1" s="1"/>
  <c r="D62" i="1"/>
  <c r="D61" i="1"/>
  <c r="D60" i="1"/>
  <c r="E59" i="1"/>
  <c r="I59" i="1" s="1"/>
  <c r="D59" i="1"/>
  <c r="E58" i="1"/>
  <c r="I58" i="1"/>
  <c r="D58" i="1"/>
  <c r="E27" i="1"/>
  <c r="H27" i="1"/>
  <c r="J27" i="1" s="1"/>
  <c r="E32" i="1"/>
  <c r="I32" i="1" s="1"/>
  <c r="E22" i="1"/>
  <c r="I22" i="1" s="1"/>
  <c r="R46" i="1"/>
  <c r="S46" i="1" s="1"/>
  <c r="T46" i="1" s="1"/>
  <c r="R47" i="1"/>
  <c r="S47" i="1" s="1"/>
  <c r="R42" i="1"/>
  <c r="S42" i="1" s="1"/>
  <c r="Q51" i="1"/>
  <c r="F36" i="1"/>
  <c r="D31" i="1"/>
  <c r="D32" i="1"/>
  <c r="D33" i="1"/>
  <c r="D34" i="1"/>
  <c r="D35" i="1"/>
  <c r="D30" i="1"/>
  <c r="E31" i="1"/>
  <c r="H31" i="1" s="1"/>
  <c r="O31" i="1" s="1"/>
  <c r="E33" i="1"/>
  <c r="I33" i="1" s="1"/>
  <c r="E34" i="1"/>
  <c r="E30" i="1"/>
  <c r="H30" i="1" s="1"/>
  <c r="L30" i="1" s="1"/>
  <c r="E25" i="1"/>
  <c r="E26" i="1"/>
  <c r="H26" i="1" s="1"/>
  <c r="D26" i="1"/>
  <c r="D27" i="1"/>
  <c r="D14" i="1"/>
  <c r="D15" i="1"/>
  <c r="D16" i="1"/>
  <c r="D17" i="1"/>
  <c r="D18" i="1"/>
  <c r="E14" i="1"/>
  <c r="I14" i="1" s="1"/>
  <c r="E15" i="1"/>
  <c r="H15" i="1" s="1"/>
  <c r="K15" i="1" s="1"/>
  <c r="E16" i="1"/>
  <c r="I16" i="1" s="1"/>
  <c r="E18" i="1"/>
  <c r="H18" i="1" s="1"/>
  <c r="R43" i="1"/>
  <c r="S43" i="1"/>
  <c r="T43" i="1" s="1"/>
  <c r="U43" i="1" s="1"/>
  <c r="R44" i="1"/>
  <c r="S44" i="1"/>
  <c r="T44" i="1"/>
  <c r="U44" i="1" s="1"/>
  <c r="R45" i="1"/>
  <c r="S45" i="1"/>
  <c r="R49" i="1"/>
  <c r="S49" i="1" s="1"/>
  <c r="F19" i="1"/>
  <c r="D9" i="3"/>
  <c r="D10" i="3"/>
  <c r="D11" i="3"/>
  <c r="D12" i="3"/>
  <c r="H12" i="3"/>
  <c r="C13" i="3"/>
  <c r="E13" i="3"/>
  <c r="D17" i="3"/>
  <c r="G17" i="3"/>
  <c r="H17" i="3"/>
  <c r="D18" i="3"/>
  <c r="G18" i="3"/>
  <c r="H18" i="3"/>
  <c r="D19" i="3"/>
  <c r="D21" i="3"/>
  <c r="H19" i="3"/>
  <c r="D20" i="3"/>
  <c r="H20" i="3"/>
  <c r="C21" i="3"/>
  <c r="C27" i="3"/>
  <c r="E21" i="3"/>
  <c r="D25" i="3"/>
  <c r="H25" i="3"/>
  <c r="D33" i="3"/>
  <c r="G33" i="3"/>
  <c r="D34" i="3"/>
  <c r="G34" i="3"/>
  <c r="A38" i="3"/>
  <c r="E38" i="3"/>
  <c r="D38" i="3"/>
  <c r="G38" i="3"/>
  <c r="I38" i="3"/>
  <c r="F38" i="3"/>
  <c r="A39" i="3"/>
  <c r="E39" i="3"/>
  <c r="D39" i="3"/>
  <c r="G39" i="3"/>
  <c r="F39" i="3"/>
  <c r="D42" i="3"/>
  <c r="Q48" i="3"/>
  <c r="R48" i="3"/>
  <c r="Q49" i="3"/>
  <c r="R49" i="3"/>
  <c r="Q50" i="3"/>
  <c r="R50" i="3"/>
  <c r="S50" i="3"/>
  <c r="T50" i="3"/>
  <c r="Q51" i="3"/>
  <c r="R51" i="3"/>
  <c r="S51" i="3"/>
  <c r="Q52" i="3"/>
  <c r="R52" i="3"/>
  <c r="S52" i="3"/>
  <c r="T52" i="3"/>
  <c r="P53" i="3"/>
  <c r="I34" i="3"/>
  <c r="G19" i="3"/>
  <c r="K19" i="3"/>
  <c r="I19" i="3"/>
  <c r="J19" i="3"/>
  <c r="N19" i="3"/>
  <c r="O19" i="3"/>
  <c r="R48" i="1"/>
  <c r="S48" i="1"/>
  <c r="T48" i="1"/>
  <c r="R41" i="1"/>
  <c r="S41" i="1"/>
  <c r="Q53" i="3"/>
  <c r="R53" i="3"/>
  <c r="J18" i="3"/>
  <c r="N18" i="3"/>
  <c r="G25" i="3"/>
  <c r="C25" i="3"/>
  <c r="G11" i="3"/>
  <c r="K11" i="3"/>
  <c r="H11" i="3"/>
  <c r="N34" i="3"/>
  <c r="C44" i="3"/>
  <c r="C55" i="3"/>
  <c r="G9" i="3"/>
  <c r="N9" i="3"/>
  <c r="I9" i="3"/>
  <c r="T51" i="3"/>
  <c r="E17" i="1"/>
  <c r="I17" i="1" s="1"/>
  <c r="E35" i="1"/>
  <c r="D22" i="1"/>
  <c r="D36" i="1" s="1"/>
  <c r="D53" i="1" s="1"/>
  <c r="D25" i="1"/>
  <c r="E28" i="1"/>
  <c r="I28" i="1" s="1"/>
  <c r="H28" i="1"/>
  <c r="J28" i="1" s="1"/>
  <c r="D28" i="1"/>
  <c r="S48" i="3"/>
  <c r="S53" i="3"/>
  <c r="E27" i="3"/>
  <c r="E44" i="3"/>
  <c r="I39" i="3"/>
  <c r="O39" i="3"/>
  <c r="P39" i="3"/>
  <c r="G40" i="3"/>
  <c r="N11" i="3"/>
  <c r="I11" i="3"/>
  <c r="S49" i="3"/>
  <c r="T49" i="3"/>
  <c r="J17" i="3"/>
  <c r="N17" i="3"/>
  <c r="K17" i="3"/>
  <c r="I17" i="3"/>
  <c r="I25" i="3"/>
  <c r="N25" i="3"/>
  <c r="K25" i="3"/>
  <c r="I40" i="3"/>
  <c r="O38" i="3"/>
  <c r="J25" i="3"/>
  <c r="I33" i="3"/>
  <c r="I35" i="3"/>
  <c r="N33" i="3"/>
  <c r="G35" i="3"/>
  <c r="G42" i="3"/>
  <c r="G12" i="3"/>
  <c r="O34" i="3"/>
  <c r="H21" i="3"/>
  <c r="P38" i="3"/>
  <c r="G10" i="3"/>
  <c r="J10" i="3"/>
  <c r="H10" i="3"/>
  <c r="D13" i="3"/>
  <c r="D27" i="3"/>
  <c r="D44" i="3"/>
  <c r="K9" i="3"/>
  <c r="H9" i="3"/>
  <c r="J9" i="3"/>
  <c r="P19" i="3"/>
  <c r="P34" i="3"/>
  <c r="K18" i="3"/>
  <c r="I18" i="3"/>
  <c r="O18" i="3"/>
  <c r="P18" i="3"/>
  <c r="G20" i="3"/>
  <c r="K20" i="3"/>
  <c r="J11" i="3"/>
  <c r="T90" i="1"/>
  <c r="U90" i="1"/>
  <c r="W90" i="1" s="1"/>
  <c r="V90" i="1"/>
  <c r="Q18" i="3"/>
  <c r="R18" i="3"/>
  <c r="I12" i="3"/>
  <c r="K12" i="3"/>
  <c r="N12" i="3"/>
  <c r="K13" i="3"/>
  <c r="K27" i="3"/>
  <c r="K44" i="3"/>
  <c r="K55" i="3"/>
  <c r="I42" i="3"/>
  <c r="Q39" i="3"/>
  <c r="R39" i="3"/>
  <c r="Q19" i="3"/>
  <c r="R19" i="3"/>
  <c r="K21" i="3"/>
  <c r="G13" i="3"/>
  <c r="Q34" i="3"/>
  <c r="R34" i="3"/>
  <c r="O25" i="3"/>
  <c r="P25" i="3"/>
  <c r="D55" i="3"/>
  <c r="D3" i="3"/>
  <c r="G21" i="3"/>
  <c r="O11" i="3"/>
  <c r="P11" i="3"/>
  <c r="N35" i="3"/>
  <c r="N42" i="3"/>
  <c r="O33" i="3"/>
  <c r="O17" i="3"/>
  <c r="N21" i="3"/>
  <c r="I10" i="3"/>
  <c r="N10" i="3"/>
  <c r="K10" i="3"/>
  <c r="P40" i="3"/>
  <c r="R38" i="3"/>
  <c r="Q38" i="3"/>
  <c r="Q40" i="3"/>
  <c r="K3" i="3"/>
  <c r="E55" i="3"/>
  <c r="O9" i="3"/>
  <c r="H13" i="3"/>
  <c r="H27" i="3"/>
  <c r="H44" i="3"/>
  <c r="H55" i="3"/>
  <c r="I20" i="3"/>
  <c r="I21" i="3"/>
  <c r="N20" i="3"/>
  <c r="J20" i="3"/>
  <c r="J21" i="3"/>
  <c r="J12" i="3"/>
  <c r="J13" i="3"/>
  <c r="J27" i="3"/>
  <c r="J44" i="3"/>
  <c r="J55" i="3"/>
  <c r="O40" i="3"/>
  <c r="T48" i="3"/>
  <c r="T53" i="3"/>
  <c r="S18" i="3"/>
  <c r="T18" i="3"/>
  <c r="S19" i="3"/>
  <c r="T19" i="3"/>
  <c r="O20" i="3"/>
  <c r="P20" i="3"/>
  <c r="Q25" i="3"/>
  <c r="R25" i="3"/>
  <c r="P9" i="3"/>
  <c r="S39" i="3"/>
  <c r="T39" i="3"/>
  <c r="I13" i="3"/>
  <c r="I27" i="3"/>
  <c r="I44" i="3"/>
  <c r="I55" i="3"/>
  <c r="O21" i="3"/>
  <c r="P17" i="3"/>
  <c r="T34" i="3"/>
  <c r="S34" i="3"/>
  <c r="O10" i="3"/>
  <c r="P10" i="3"/>
  <c r="N13" i="3"/>
  <c r="N27" i="3"/>
  <c r="N44" i="3"/>
  <c r="N55" i="3"/>
  <c r="G27" i="3"/>
  <c r="G44" i="3"/>
  <c r="G55" i="3"/>
  <c r="S38" i="3"/>
  <c r="S40" i="3"/>
  <c r="R40" i="3"/>
  <c r="O12" i="3"/>
  <c r="P12" i="3"/>
  <c r="Q11" i="3"/>
  <c r="R11" i="3"/>
  <c r="O35" i="3"/>
  <c r="O42" i="3"/>
  <c r="P33" i="3"/>
  <c r="S25" i="3"/>
  <c r="T25" i="3"/>
  <c r="Q20" i="3"/>
  <c r="R20" i="3"/>
  <c r="Q9" i="3"/>
  <c r="R9" i="3"/>
  <c r="P13" i="3"/>
  <c r="P27" i="3"/>
  <c r="Q12" i="3"/>
  <c r="R12" i="3"/>
  <c r="O13" i="3"/>
  <c r="O27" i="3"/>
  <c r="O44" i="3"/>
  <c r="O55" i="3"/>
  <c r="S11" i="3"/>
  <c r="T11" i="3"/>
  <c r="P21" i="3"/>
  <c r="Q17" i="3"/>
  <c r="T38" i="3"/>
  <c r="T40" i="3"/>
  <c r="P35" i="3"/>
  <c r="P42" i="3"/>
  <c r="R33" i="3"/>
  <c r="Q33" i="3"/>
  <c r="Q35" i="3"/>
  <c r="Q42" i="3"/>
  <c r="Q10" i="3"/>
  <c r="R10" i="3"/>
  <c r="R13" i="3"/>
  <c r="S9" i="3"/>
  <c r="T9" i="3"/>
  <c r="T13" i="3"/>
  <c r="S12" i="3"/>
  <c r="T12" i="3"/>
  <c r="S20" i="3"/>
  <c r="T20" i="3"/>
  <c r="P44" i="3"/>
  <c r="P55" i="3"/>
  <c r="Q21" i="3"/>
  <c r="R17" i="3"/>
  <c r="Q13" i="3"/>
  <c r="S10" i="3"/>
  <c r="T10" i="3"/>
  <c r="S33" i="3"/>
  <c r="S35" i="3"/>
  <c r="S42" i="3"/>
  <c r="T33" i="3"/>
  <c r="T35" i="3"/>
  <c r="T42" i="3"/>
  <c r="R35" i="3"/>
  <c r="R42" i="3"/>
  <c r="S17" i="3"/>
  <c r="S21" i="3"/>
  <c r="R21" i="3"/>
  <c r="S13" i="3"/>
  <c r="S27" i="3"/>
  <c r="S44" i="3"/>
  <c r="S55" i="3"/>
  <c r="R27" i="3"/>
  <c r="R44" i="3"/>
  <c r="R55" i="3"/>
  <c r="Q27" i="3"/>
  <c r="Q44" i="3"/>
  <c r="Q55" i="3"/>
  <c r="T17" i="3"/>
  <c r="T21" i="3"/>
  <c r="T27" i="3"/>
  <c r="T44" i="3"/>
  <c r="T55" i="3"/>
  <c r="U138" i="62"/>
  <c r="T88" i="62"/>
  <c r="U88" i="62"/>
  <c r="V88" i="62" s="1"/>
  <c r="T134" i="62"/>
  <c r="U134" i="62"/>
  <c r="V268" i="62"/>
  <c r="V267" i="62"/>
  <c r="W267" i="62"/>
  <c r="J71" i="62"/>
  <c r="O71" i="62"/>
  <c r="I71" i="62"/>
  <c r="H115" i="62"/>
  <c r="O115" i="62" s="1"/>
  <c r="S131" i="62"/>
  <c r="I23" i="62"/>
  <c r="I78" i="62"/>
  <c r="U90" i="62"/>
  <c r="H105" i="62"/>
  <c r="T178" i="62"/>
  <c r="U223" i="62"/>
  <c r="H108" i="62"/>
  <c r="U139" i="62"/>
  <c r="U48" i="62"/>
  <c r="T182" i="62"/>
  <c r="U182" i="62" s="1"/>
  <c r="H76" i="62"/>
  <c r="U266" i="62"/>
  <c r="K22" i="62"/>
  <c r="H112" i="62"/>
  <c r="J112" i="62" s="1"/>
  <c r="J149" i="62"/>
  <c r="T92" i="62"/>
  <c r="U92" i="62"/>
  <c r="U136" i="62"/>
  <c r="I157" i="62"/>
  <c r="I193" i="62"/>
  <c r="I159" i="62"/>
  <c r="I238" i="62"/>
  <c r="H238" i="62"/>
  <c r="L251" i="62"/>
  <c r="I161" i="62"/>
  <c r="I196" i="62"/>
  <c r="H196" i="62"/>
  <c r="J196" i="62" s="1"/>
  <c r="H257" i="62"/>
  <c r="J257" i="62" s="1"/>
  <c r="U132" i="62"/>
  <c r="K250" i="61"/>
  <c r="S89" i="61"/>
  <c r="U135" i="61"/>
  <c r="H22" i="61"/>
  <c r="O22" i="61" s="1"/>
  <c r="S96" i="61"/>
  <c r="H114" i="61"/>
  <c r="O114" i="61" s="1"/>
  <c r="L250" i="61"/>
  <c r="I250" i="61"/>
  <c r="P250" i="61" s="1"/>
  <c r="Q250" i="61" s="1"/>
  <c r="R250" i="61" s="1"/>
  <c r="S250" i="61" s="1"/>
  <c r="T136" i="61"/>
  <c r="U136" i="61"/>
  <c r="L163" i="61"/>
  <c r="K163" i="61"/>
  <c r="H211" i="61"/>
  <c r="J211" i="61" s="1"/>
  <c r="H202" i="61"/>
  <c r="J202" i="61" s="1"/>
  <c r="T47" i="61"/>
  <c r="U47" i="61" s="1"/>
  <c r="T270" i="61"/>
  <c r="T93" i="61"/>
  <c r="U93" i="61"/>
  <c r="T41" i="61"/>
  <c r="U87" i="61"/>
  <c r="H212" i="61"/>
  <c r="I203" i="61"/>
  <c r="U183" i="61"/>
  <c r="H203" i="61"/>
  <c r="T42" i="61"/>
  <c r="U42" i="61" s="1"/>
  <c r="K108" i="61"/>
  <c r="T134" i="61"/>
  <c r="U134" i="61"/>
  <c r="U49" i="61"/>
  <c r="T49" i="61"/>
  <c r="O108" i="61"/>
  <c r="J108" i="61"/>
  <c r="H28" i="61"/>
  <c r="U90" i="61"/>
  <c r="T90" i="61"/>
  <c r="I159" i="61"/>
  <c r="U222" i="61"/>
  <c r="T227" i="61"/>
  <c r="U227" i="61" s="1"/>
  <c r="O73" i="61"/>
  <c r="U94" i="61"/>
  <c r="V94" i="61" s="1"/>
  <c r="U271" i="61"/>
  <c r="I106" i="61"/>
  <c r="F233" i="61"/>
  <c r="U176" i="61"/>
  <c r="T268" i="61"/>
  <c r="U268" i="61"/>
  <c r="U184" i="61"/>
  <c r="T184" i="61"/>
  <c r="T269" i="61"/>
  <c r="U266" i="61"/>
  <c r="K158" i="61"/>
  <c r="L158" i="61"/>
  <c r="T48" i="60"/>
  <c r="U48" i="60"/>
  <c r="H15" i="60"/>
  <c r="K15" i="60" s="1"/>
  <c r="I15" i="60"/>
  <c r="U91" i="60"/>
  <c r="V91" i="60" s="1"/>
  <c r="T43" i="60"/>
  <c r="U43" i="60"/>
  <c r="T227" i="60"/>
  <c r="U227" i="60"/>
  <c r="F53" i="60"/>
  <c r="H62" i="60"/>
  <c r="J62" i="60" s="1"/>
  <c r="T132" i="60"/>
  <c r="T177" i="60"/>
  <c r="I60" i="60"/>
  <c r="H60" i="60"/>
  <c r="K60" i="60" s="1"/>
  <c r="H77" i="60"/>
  <c r="L77" i="60" s="1"/>
  <c r="I77" i="60"/>
  <c r="I198" i="60"/>
  <c r="H198" i="60"/>
  <c r="O198" i="60" s="1"/>
  <c r="I30" i="60"/>
  <c r="D109" i="60"/>
  <c r="U46" i="60"/>
  <c r="R51" i="60"/>
  <c r="O118" i="60"/>
  <c r="H260" i="60"/>
  <c r="J260" i="60" s="1"/>
  <c r="L260" i="60"/>
  <c r="I260" i="60"/>
  <c r="I28" i="60"/>
  <c r="L58" i="60"/>
  <c r="I58" i="60"/>
  <c r="I148" i="60"/>
  <c r="H148" i="60"/>
  <c r="O148" i="60" s="1"/>
  <c r="J35" i="60"/>
  <c r="W226" i="60"/>
  <c r="I103" i="60"/>
  <c r="H158" i="60"/>
  <c r="K158" i="60" s="1"/>
  <c r="I204" i="60"/>
  <c r="H204" i="60"/>
  <c r="L204" i="60" s="1"/>
  <c r="K204" i="60"/>
  <c r="V272" i="60"/>
  <c r="T179" i="60"/>
  <c r="U179" i="60"/>
  <c r="H253" i="60"/>
  <c r="J253" i="60" s="1"/>
  <c r="K253" i="60"/>
  <c r="L118" i="60"/>
  <c r="H115" i="60"/>
  <c r="L115" i="60" s="1"/>
  <c r="I167" i="60"/>
  <c r="U178" i="60"/>
  <c r="I210" i="60"/>
  <c r="H210" i="60"/>
  <c r="O210" i="60" s="1"/>
  <c r="U225" i="60"/>
  <c r="I193" i="60"/>
  <c r="H243" i="60"/>
  <c r="O243" i="60" s="1"/>
  <c r="U94" i="59"/>
  <c r="V94" i="59" s="1"/>
  <c r="W94" i="59" s="1"/>
  <c r="H78" i="59"/>
  <c r="K78" i="59" s="1"/>
  <c r="I17" i="59"/>
  <c r="H67" i="59"/>
  <c r="O67" i="59" s="1"/>
  <c r="H76" i="59"/>
  <c r="I73" i="59"/>
  <c r="O18" i="59"/>
  <c r="L18" i="59"/>
  <c r="S136" i="59"/>
  <c r="T136" i="59" s="1"/>
  <c r="L212" i="59"/>
  <c r="I257" i="59"/>
  <c r="H257" i="59"/>
  <c r="K257" i="59" s="1"/>
  <c r="S86" i="59"/>
  <c r="I250" i="59"/>
  <c r="S269" i="59"/>
  <c r="I170" i="59"/>
  <c r="I149" i="59"/>
  <c r="I243" i="59"/>
  <c r="H243" i="59"/>
  <c r="O243" i="59" s="1"/>
  <c r="T41" i="58"/>
  <c r="U41" i="58"/>
  <c r="T44" i="58"/>
  <c r="T225" i="58"/>
  <c r="U225" i="58" s="1"/>
  <c r="V225" i="58" s="1"/>
  <c r="H24" i="58"/>
  <c r="S46" i="58"/>
  <c r="T46" i="58" s="1"/>
  <c r="H70" i="58"/>
  <c r="L70" i="58"/>
  <c r="I70" i="58"/>
  <c r="H198" i="58"/>
  <c r="L198" i="58"/>
  <c r="I198" i="58"/>
  <c r="U184" i="58"/>
  <c r="T228" i="58"/>
  <c r="U228" i="58"/>
  <c r="V91" i="58"/>
  <c r="W91" i="58" s="1"/>
  <c r="T92" i="58"/>
  <c r="U92" i="58" s="1"/>
  <c r="H73" i="58"/>
  <c r="O73" i="58" s="1"/>
  <c r="H118" i="58"/>
  <c r="L118" i="58" s="1"/>
  <c r="H165" i="58"/>
  <c r="L165" i="58" s="1"/>
  <c r="S221" i="58"/>
  <c r="T221" i="58" s="1"/>
  <c r="U87" i="58"/>
  <c r="V87" i="58" s="1"/>
  <c r="I32" i="58"/>
  <c r="I18" i="58"/>
  <c r="U49" i="58"/>
  <c r="T90" i="58"/>
  <c r="U90" i="58" s="1"/>
  <c r="U183" i="58"/>
  <c r="T180" i="58"/>
  <c r="U180" i="58"/>
  <c r="H13" i="58"/>
  <c r="L13" i="58"/>
  <c r="T134" i="58"/>
  <c r="U134" i="58"/>
  <c r="S86" i="58"/>
  <c r="T138" i="58"/>
  <c r="I71" i="58"/>
  <c r="U181" i="58"/>
  <c r="I163" i="58"/>
  <c r="I28" i="58"/>
  <c r="U139" i="58"/>
  <c r="V139" i="58" s="1"/>
  <c r="T182" i="58"/>
  <c r="U182" i="58"/>
  <c r="V182" i="58" s="1"/>
  <c r="I260" i="58"/>
  <c r="H169" i="58"/>
  <c r="H104" i="58"/>
  <c r="U179" i="58"/>
  <c r="I208" i="58"/>
  <c r="H208" i="58"/>
  <c r="J208" i="58" s="1"/>
  <c r="L252" i="58"/>
  <c r="I161" i="58"/>
  <c r="K242" i="58"/>
  <c r="T222" i="58"/>
  <c r="U222" i="58" s="1"/>
  <c r="V222" i="58" s="1"/>
  <c r="H211" i="58"/>
  <c r="J211" i="58" s="1"/>
  <c r="T44" i="57"/>
  <c r="I17" i="57"/>
  <c r="H17" i="57"/>
  <c r="J17" i="57" s="1"/>
  <c r="I107" i="57"/>
  <c r="T272" i="57"/>
  <c r="J194" i="57"/>
  <c r="H252" i="57"/>
  <c r="I251" i="57"/>
  <c r="I122" i="1"/>
  <c r="I61" i="1"/>
  <c r="I62" i="1"/>
  <c r="I78" i="1"/>
  <c r="I117" i="1"/>
  <c r="H249" i="1"/>
  <c r="H260" i="1"/>
  <c r="J260" i="1" s="1"/>
  <c r="I253" i="1"/>
  <c r="I260" i="1"/>
  <c r="T272" i="1"/>
  <c r="U272" i="1"/>
  <c r="T274" i="1"/>
  <c r="H240" i="1"/>
  <c r="K240" i="1" s="1"/>
  <c r="I240" i="1"/>
  <c r="T270" i="1"/>
  <c r="U270" i="1"/>
  <c r="L239" i="1"/>
  <c r="J239" i="1"/>
  <c r="E261" i="1"/>
  <c r="T268" i="1"/>
  <c r="H241" i="1"/>
  <c r="K241" i="1" s="1"/>
  <c r="H255" i="1"/>
  <c r="K255" i="1" s="1"/>
  <c r="I241" i="1"/>
  <c r="T139" i="1"/>
  <c r="H205" i="1"/>
  <c r="O205" i="1" s="1"/>
  <c r="K205" i="1"/>
  <c r="T223" i="1"/>
  <c r="U223" i="1"/>
  <c r="V223" i="1" s="1"/>
  <c r="H170" i="1"/>
  <c r="J170" i="1" s="1"/>
  <c r="I170" i="1"/>
  <c r="T227" i="1"/>
  <c r="U227" i="1"/>
  <c r="V227" i="1" s="1"/>
  <c r="H24" i="1"/>
  <c r="U228" i="1"/>
  <c r="W228" i="1" s="1"/>
  <c r="T222" i="1"/>
  <c r="U222" i="1" s="1"/>
  <c r="I198" i="1"/>
  <c r="T229" i="1"/>
  <c r="U229" i="1"/>
  <c r="I18" i="1"/>
  <c r="H113" i="1"/>
  <c r="J113" i="1"/>
  <c r="T180" i="1"/>
  <c r="U180" i="1"/>
  <c r="V180" i="1" s="1"/>
  <c r="H16" i="1"/>
  <c r="H17" i="1"/>
  <c r="L17" i="1" s="1"/>
  <c r="I158" i="1"/>
  <c r="U48" i="1"/>
  <c r="V48" i="1"/>
  <c r="W48" i="1"/>
  <c r="D64" i="1"/>
  <c r="H34" i="1"/>
  <c r="O34" i="1" s="1"/>
  <c r="K158" i="1"/>
  <c r="O122" i="1"/>
  <c r="D171" i="1"/>
  <c r="D188" i="1" s="1"/>
  <c r="F53" i="1"/>
  <c r="D109" i="1"/>
  <c r="T42" i="1"/>
  <c r="U42" i="1"/>
  <c r="I30" i="1"/>
  <c r="T181" i="1"/>
  <c r="J163" i="1"/>
  <c r="O163" i="1"/>
  <c r="K163" i="1"/>
  <c r="I15" i="1"/>
  <c r="H149" i="1"/>
  <c r="L149" i="1" s="1"/>
  <c r="I149" i="1"/>
  <c r="I124" i="1"/>
  <c r="U135" i="1"/>
  <c r="I163" i="1"/>
  <c r="O158" i="1"/>
  <c r="I165" i="1"/>
  <c r="H165" i="1"/>
  <c r="O165" i="1" s="1"/>
  <c r="T184" i="1"/>
  <c r="L158" i="1"/>
  <c r="T91" i="1"/>
  <c r="U91" i="1"/>
  <c r="E109" i="1"/>
  <c r="U179" i="1"/>
  <c r="T86" i="1"/>
  <c r="U86" i="1"/>
  <c r="I24" i="1"/>
  <c r="I70" i="1"/>
  <c r="R186" i="1"/>
  <c r="U87" i="1"/>
  <c r="H116" i="1"/>
  <c r="V48" i="62"/>
  <c r="W48" i="62" s="1"/>
  <c r="V138" i="62"/>
  <c r="W138" i="62"/>
  <c r="U177" i="62"/>
  <c r="V177" i="62" s="1"/>
  <c r="O112" i="62"/>
  <c r="W88" i="62"/>
  <c r="T131" i="62"/>
  <c r="W136" i="62"/>
  <c r="V136" i="62"/>
  <c r="V93" i="61"/>
  <c r="W93" i="61"/>
  <c r="V183" i="61"/>
  <c r="V268" i="61"/>
  <c r="W268" i="61" s="1"/>
  <c r="T177" i="61"/>
  <c r="U177" i="61"/>
  <c r="V177" i="61" s="1"/>
  <c r="V87" i="61"/>
  <c r="V49" i="61"/>
  <c r="O202" i="61"/>
  <c r="O211" i="61"/>
  <c r="J250" i="61"/>
  <c r="O250" i="61"/>
  <c r="V48" i="61"/>
  <c r="U41" i="61"/>
  <c r="V184" i="61"/>
  <c r="W184" i="61"/>
  <c r="V42" i="61"/>
  <c r="W42" i="61" s="1"/>
  <c r="V266" i="61"/>
  <c r="O163" i="61"/>
  <c r="J163" i="61"/>
  <c r="T89" i="61"/>
  <c r="U89" i="61"/>
  <c r="V89" i="61" s="1"/>
  <c r="V90" i="61"/>
  <c r="W90" i="61"/>
  <c r="W94" i="61"/>
  <c r="U132" i="60"/>
  <c r="K243" i="60"/>
  <c r="J243" i="60"/>
  <c r="V46" i="60"/>
  <c r="W46" i="60" s="1"/>
  <c r="W91" i="60"/>
  <c r="V48" i="60"/>
  <c r="V225" i="60"/>
  <c r="W225" i="60" s="1"/>
  <c r="O77" i="60"/>
  <c r="J77" i="60"/>
  <c r="V179" i="60"/>
  <c r="W179" i="60"/>
  <c r="K77" i="60"/>
  <c r="O253" i="60"/>
  <c r="L253" i="60"/>
  <c r="V223" i="59"/>
  <c r="J257" i="59"/>
  <c r="V180" i="58"/>
  <c r="W180" i="58" s="1"/>
  <c r="T86" i="58"/>
  <c r="W182" i="58"/>
  <c r="W229" i="58"/>
  <c r="O75" i="58"/>
  <c r="L75" i="58"/>
  <c r="J75" i="58"/>
  <c r="O148" i="58"/>
  <c r="K148" i="58"/>
  <c r="W139" i="58"/>
  <c r="W87" i="58"/>
  <c r="J118" i="58"/>
  <c r="W225" i="58"/>
  <c r="U46" i="58"/>
  <c r="U221" i="58"/>
  <c r="O198" i="58"/>
  <c r="J198" i="58"/>
  <c r="T269" i="58"/>
  <c r="V181" i="58"/>
  <c r="W181" i="58" s="1"/>
  <c r="J249" i="1"/>
  <c r="L249" i="1"/>
  <c r="O249" i="1"/>
  <c r="K249" i="1"/>
  <c r="V274" i="1"/>
  <c r="W274" i="1"/>
  <c r="O240" i="1"/>
  <c r="P240" i="1" s="1"/>
  <c r="Q240" i="1" s="1"/>
  <c r="R240" i="1" s="1"/>
  <c r="J240" i="1"/>
  <c r="V270" i="1"/>
  <c r="W270" i="1"/>
  <c r="J241" i="1"/>
  <c r="O241" i="1"/>
  <c r="L241" i="1"/>
  <c r="V228" i="1"/>
  <c r="V229" i="1"/>
  <c r="W229" i="1"/>
  <c r="L205" i="1"/>
  <c r="V179" i="1"/>
  <c r="W177" i="62"/>
  <c r="V41" i="61"/>
  <c r="V132" i="60"/>
  <c r="U86" i="58"/>
  <c r="W177" i="61"/>
  <c r="V86" i="58"/>
  <c r="W86" i="58"/>
  <c r="W22" i="63" l="1"/>
  <c r="W36" i="63" s="1"/>
  <c r="W38" i="63" s="1"/>
  <c r="W53" i="63" s="1"/>
  <c r="V222" i="1"/>
  <c r="W222" i="1"/>
  <c r="U47" i="1"/>
  <c r="T47" i="1"/>
  <c r="V226" i="1"/>
  <c r="W226" i="1" s="1"/>
  <c r="V182" i="1"/>
  <c r="W182" i="1" s="1"/>
  <c r="U88" i="1"/>
  <c r="V183" i="1"/>
  <c r="W183" i="1" s="1"/>
  <c r="U267" i="1"/>
  <c r="T267" i="1"/>
  <c r="V44" i="1"/>
  <c r="W44" i="1"/>
  <c r="V92" i="1"/>
  <c r="W92" i="1"/>
  <c r="H207" i="1"/>
  <c r="O207" i="1" s="1"/>
  <c r="I207" i="1"/>
  <c r="J24" i="1"/>
  <c r="K24" i="1"/>
  <c r="I258" i="1"/>
  <c r="H258" i="1"/>
  <c r="L258" i="1" s="1"/>
  <c r="T93" i="1"/>
  <c r="U93" i="1" s="1"/>
  <c r="H121" i="1"/>
  <c r="O121" i="1" s="1"/>
  <c r="L121" i="1"/>
  <c r="I23" i="1"/>
  <c r="H23" i="1"/>
  <c r="L23" i="1" s="1"/>
  <c r="L24" i="1"/>
  <c r="T41" i="1"/>
  <c r="T51" i="1" s="1"/>
  <c r="U41" i="1"/>
  <c r="S51" i="1"/>
  <c r="U136" i="1"/>
  <c r="T136" i="1"/>
  <c r="S96" i="1"/>
  <c r="T137" i="1"/>
  <c r="T141" i="1" s="1"/>
  <c r="S231" i="1"/>
  <c r="T221" i="1"/>
  <c r="V86" i="1"/>
  <c r="W179" i="1"/>
  <c r="F280" i="1"/>
  <c r="W181" i="1"/>
  <c r="T132" i="1"/>
  <c r="U132" i="1" s="1"/>
  <c r="U138" i="1"/>
  <c r="T178" i="1"/>
  <c r="U178" i="1"/>
  <c r="S276" i="1"/>
  <c r="T266" i="1"/>
  <c r="T276" i="1" s="1"/>
  <c r="W180" i="1"/>
  <c r="H195" i="1"/>
  <c r="O195" i="1" s="1"/>
  <c r="H68" i="1"/>
  <c r="O68" i="1" s="1"/>
  <c r="I68" i="1"/>
  <c r="U139" i="1"/>
  <c r="U184" i="1"/>
  <c r="T273" i="1"/>
  <c r="U273" i="1"/>
  <c r="V42" i="1"/>
  <c r="W42" i="1"/>
  <c r="T45" i="1"/>
  <c r="U45" i="1"/>
  <c r="I125" i="1"/>
  <c r="H125" i="1"/>
  <c r="K125" i="1" s="1"/>
  <c r="I214" i="1"/>
  <c r="H214" i="1"/>
  <c r="V131" i="1"/>
  <c r="W131" i="1" s="1"/>
  <c r="T94" i="1"/>
  <c r="U94" i="1"/>
  <c r="T176" i="1"/>
  <c r="T186" i="1" s="1"/>
  <c r="S186" i="1"/>
  <c r="I203" i="1"/>
  <c r="H203" i="1"/>
  <c r="K203" i="1" s="1"/>
  <c r="O24" i="1"/>
  <c r="P24" i="1" s="1"/>
  <c r="Q24" i="1" s="1"/>
  <c r="R24" i="1" s="1"/>
  <c r="S24" i="1" s="1"/>
  <c r="R51" i="1"/>
  <c r="H150" i="1"/>
  <c r="O150" i="1" s="1"/>
  <c r="K150" i="1"/>
  <c r="W227" i="1"/>
  <c r="R141" i="1"/>
  <c r="V43" i="1"/>
  <c r="W43" i="1"/>
  <c r="T89" i="1"/>
  <c r="U89" i="1"/>
  <c r="K165" i="1"/>
  <c r="L165" i="1"/>
  <c r="U177" i="1"/>
  <c r="T271" i="1"/>
  <c r="U271" i="1" s="1"/>
  <c r="U46" i="1"/>
  <c r="T88" i="1"/>
  <c r="T96" i="1" s="1"/>
  <c r="I151" i="1"/>
  <c r="H151" i="1"/>
  <c r="K151" i="1"/>
  <c r="K121" i="1"/>
  <c r="U133" i="1"/>
  <c r="T224" i="1"/>
  <c r="U224" i="1" s="1"/>
  <c r="V272" i="1"/>
  <c r="W272" i="1" s="1"/>
  <c r="V87" i="1"/>
  <c r="W87" i="1" s="1"/>
  <c r="I121" i="1"/>
  <c r="S141" i="1"/>
  <c r="H59" i="1"/>
  <c r="O59" i="1" s="1"/>
  <c r="L59" i="1"/>
  <c r="K59" i="1"/>
  <c r="U134" i="1"/>
  <c r="T225" i="1"/>
  <c r="U225" i="1"/>
  <c r="R276" i="1"/>
  <c r="J165" i="1"/>
  <c r="V91" i="1"/>
  <c r="W91" i="1"/>
  <c r="V135" i="1"/>
  <c r="W135" i="1"/>
  <c r="U221" i="1"/>
  <c r="T49" i="1"/>
  <c r="U49" i="1" s="1"/>
  <c r="I75" i="1"/>
  <c r="H75" i="1"/>
  <c r="L75" i="1" s="1"/>
  <c r="I251" i="1"/>
  <c r="H251" i="1"/>
  <c r="L251" i="1" s="1"/>
  <c r="H257" i="1"/>
  <c r="L257" i="1"/>
  <c r="K257" i="1"/>
  <c r="U268" i="1"/>
  <c r="H252" i="1"/>
  <c r="K252" i="1" s="1"/>
  <c r="H103" i="1"/>
  <c r="H259" i="1"/>
  <c r="K70" i="1"/>
  <c r="J70" i="1"/>
  <c r="L253" i="1"/>
  <c r="L116" i="1"/>
  <c r="H60" i="1"/>
  <c r="L60" i="1" s="1"/>
  <c r="P70" i="1"/>
  <c r="Q70" i="1" s="1"/>
  <c r="R70" i="1" s="1"/>
  <c r="S70" i="1" s="1"/>
  <c r="H32" i="1"/>
  <c r="K32" i="1" s="1"/>
  <c r="K170" i="1"/>
  <c r="W223" i="1"/>
  <c r="R231" i="1"/>
  <c r="U269" i="1"/>
  <c r="D98" i="1"/>
  <c r="L34" i="1"/>
  <c r="L159" i="62"/>
  <c r="L115" i="62"/>
  <c r="H161" i="62"/>
  <c r="K159" i="62"/>
  <c r="J115" i="62"/>
  <c r="I115" i="62"/>
  <c r="J22" i="62"/>
  <c r="D171" i="62"/>
  <c r="D188" i="62" s="1"/>
  <c r="O247" i="62"/>
  <c r="J247" i="62"/>
  <c r="K23" i="62"/>
  <c r="K70" i="62"/>
  <c r="J70" i="62"/>
  <c r="K26" i="62"/>
  <c r="L26" i="62"/>
  <c r="O26" i="62"/>
  <c r="J26" i="62"/>
  <c r="I247" i="62"/>
  <c r="K247" i="62"/>
  <c r="H27" i="62"/>
  <c r="K115" i="62"/>
  <c r="P115" i="62" s="1"/>
  <c r="Q115" i="62" s="1"/>
  <c r="R115" i="62" s="1"/>
  <c r="S115" i="62" s="1"/>
  <c r="I249" i="62"/>
  <c r="O251" i="62"/>
  <c r="H250" i="62"/>
  <c r="O250" i="62" s="1"/>
  <c r="H252" i="62"/>
  <c r="J252" i="62" s="1"/>
  <c r="H24" i="62"/>
  <c r="L24" i="62" s="1"/>
  <c r="H248" i="62"/>
  <c r="I251" i="62"/>
  <c r="J157" i="62"/>
  <c r="H23" i="62"/>
  <c r="J23" i="62" s="1"/>
  <c r="I248" i="62"/>
  <c r="K251" i="62"/>
  <c r="P71" i="62"/>
  <c r="Q71" i="62" s="1"/>
  <c r="R71" i="62" s="1"/>
  <c r="S71" i="62" s="1"/>
  <c r="L158" i="62"/>
  <c r="H158" i="62"/>
  <c r="H206" i="62"/>
  <c r="H160" i="62"/>
  <c r="K160" i="62" s="1"/>
  <c r="L239" i="62"/>
  <c r="O239" i="62"/>
  <c r="J239" i="62"/>
  <c r="J78" i="62"/>
  <c r="O78" i="62"/>
  <c r="P78" i="62" s="1"/>
  <c r="D261" i="62"/>
  <c r="H255" i="62"/>
  <c r="O255" i="62" s="1"/>
  <c r="I239" i="62"/>
  <c r="H198" i="62"/>
  <c r="J198" i="62" s="1"/>
  <c r="O169" i="62"/>
  <c r="H153" i="62"/>
  <c r="J153" i="62" s="1"/>
  <c r="K153" i="62"/>
  <c r="I169" i="62"/>
  <c r="H150" i="62"/>
  <c r="O150" i="62" s="1"/>
  <c r="P150" i="62" s="1"/>
  <c r="Q150" i="62" s="1"/>
  <c r="O257" i="62"/>
  <c r="I167" i="62"/>
  <c r="I103" i="62"/>
  <c r="K169" i="62"/>
  <c r="K257" i="62"/>
  <c r="L167" i="62"/>
  <c r="K78" i="62"/>
  <c r="L78" i="62"/>
  <c r="L169" i="62"/>
  <c r="H58" i="62"/>
  <c r="L58" i="62" s="1"/>
  <c r="K76" i="62"/>
  <c r="J105" i="62"/>
  <c r="O105" i="62"/>
  <c r="E64" i="62"/>
  <c r="K105" i="62"/>
  <c r="L105" i="62"/>
  <c r="H259" i="62"/>
  <c r="L259" i="62" s="1"/>
  <c r="I259" i="62"/>
  <c r="H75" i="62"/>
  <c r="I75" i="62"/>
  <c r="K239" i="62"/>
  <c r="K193" i="62"/>
  <c r="L193" i="62"/>
  <c r="J193" i="62"/>
  <c r="O193" i="62"/>
  <c r="H213" i="62"/>
  <c r="O213" i="62" s="1"/>
  <c r="I213" i="62"/>
  <c r="H123" i="62"/>
  <c r="K123" i="62" s="1"/>
  <c r="J150" i="62"/>
  <c r="K150" i="62"/>
  <c r="L150" i="62"/>
  <c r="J256" i="62"/>
  <c r="O256" i="62"/>
  <c r="L196" i="62"/>
  <c r="I123" i="62"/>
  <c r="I105" i="62"/>
  <c r="H17" i="62"/>
  <c r="K17" i="62" s="1"/>
  <c r="H170" i="62"/>
  <c r="L170" i="62" s="1"/>
  <c r="H194" i="62"/>
  <c r="L194" i="62" s="1"/>
  <c r="I194" i="62"/>
  <c r="I199" i="62" s="1"/>
  <c r="I214" i="62"/>
  <c r="H214" i="62"/>
  <c r="K214" i="62" s="1"/>
  <c r="O196" i="62"/>
  <c r="P196" i="62" s="1"/>
  <c r="Q196" i="62" s="1"/>
  <c r="H241" i="62"/>
  <c r="K241" i="62" s="1"/>
  <c r="I241" i="62"/>
  <c r="E261" i="62"/>
  <c r="E278" i="62" s="1"/>
  <c r="L108" i="62"/>
  <c r="J108" i="62"/>
  <c r="O108" i="62"/>
  <c r="K108" i="62"/>
  <c r="H18" i="62"/>
  <c r="K18" i="62" s="1"/>
  <c r="I18" i="62"/>
  <c r="E199" i="62"/>
  <c r="I195" i="62"/>
  <c r="H195" i="62"/>
  <c r="H14" i="62"/>
  <c r="Q78" i="62"/>
  <c r="R78" i="62" s="1"/>
  <c r="S78" i="62" s="1"/>
  <c r="T78" i="62" s="1"/>
  <c r="U78" i="62" s="1"/>
  <c r="H79" i="62"/>
  <c r="K79" i="62"/>
  <c r="K196" i="62"/>
  <c r="I79" i="62"/>
  <c r="E109" i="62"/>
  <c r="I104" i="62"/>
  <c r="H104" i="62"/>
  <c r="L148" i="62"/>
  <c r="O167" i="62"/>
  <c r="P167" i="62" s="1"/>
  <c r="Q167" i="62" s="1"/>
  <c r="R167" i="62" s="1"/>
  <c r="S167" i="62" s="1"/>
  <c r="K167" i="62"/>
  <c r="I124" i="62"/>
  <c r="H61" i="62"/>
  <c r="K61" i="62" s="1"/>
  <c r="I257" i="62"/>
  <c r="L257" i="62"/>
  <c r="I13" i="62"/>
  <c r="H34" i="62"/>
  <c r="L34" i="62" s="1"/>
  <c r="H33" i="62"/>
  <c r="H207" i="61"/>
  <c r="L207" i="61" s="1"/>
  <c r="H161" i="61"/>
  <c r="K161" i="61" s="1"/>
  <c r="L202" i="61"/>
  <c r="J158" i="61"/>
  <c r="K203" i="61"/>
  <c r="I115" i="61"/>
  <c r="K67" i="61"/>
  <c r="H26" i="61"/>
  <c r="O26" i="61" s="1"/>
  <c r="P26" i="61" s="1"/>
  <c r="Q26" i="61" s="1"/>
  <c r="R26" i="61" s="1"/>
  <c r="S26" i="61" s="1"/>
  <c r="H27" i="61"/>
  <c r="H206" i="61"/>
  <c r="L206" i="61" s="1"/>
  <c r="H157" i="61"/>
  <c r="O208" i="61"/>
  <c r="J208" i="61"/>
  <c r="K208" i="61"/>
  <c r="H251" i="61"/>
  <c r="K251" i="61" s="1"/>
  <c r="I25" i="61"/>
  <c r="K71" i="61"/>
  <c r="H118" i="61"/>
  <c r="I247" i="61"/>
  <c r="K118" i="61"/>
  <c r="K159" i="61"/>
  <c r="I163" i="61"/>
  <c r="P163" i="61" s="1"/>
  <c r="Q163" i="61" s="1"/>
  <c r="R163" i="61" s="1"/>
  <c r="S163" i="61" s="1"/>
  <c r="T163" i="61" s="1"/>
  <c r="J71" i="61"/>
  <c r="I208" i="61"/>
  <c r="I202" i="61"/>
  <c r="P202" i="61" s="1"/>
  <c r="H25" i="61"/>
  <c r="L25" i="61" s="1"/>
  <c r="L114" i="61"/>
  <c r="K202" i="61"/>
  <c r="L161" i="61"/>
  <c r="J27" i="61"/>
  <c r="L247" i="61"/>
  <c r="K27" i="61"/>
  <c r="J22" i="61"/>
  <c r="J161" i="61"/>
  <c r="H160" i="61"/>
  <c r="L208" i="61"/>
  <c r="H116" i="61"/>
  <c r="L67" i="61"/>
  <c r="I67" i="61"/>
  <c r="H70" i="61"/>
  <c r="J206" i="61"/>
  <c r="I160" i="61"/>
  <c r="I70" i="61"/>
  <c r="H113" i="61"/>
  <c r="O161" i="61"/>
  <c r="P161" i="61" s="1"/>
  <c r="Q161" i="61" s="1"/>
  <c r="R161" i="61" s="1"/>
  <c r="S161" i="61" s="1"/>
  <c r="T161" i="61" s="1"/>
  <c r="K114" i="61"/>
  <c r="J114" i="61"/>
  <c r="P114" i="61" s="1"/>
  <c r="Q114" i="61" s="1"/>
  <c r="R114" i="61" s="1"/>
  <c r="S114" i="61" s="1"/>
  <c r="O67" i="61"/>
  <c r="K73" i="61"/>
  <c r="O76" i="61"/>
  <c r="K76" i="61"/>
  <c r="J76" i="61"/>
  <c r="L76" i="61"/>
  <c r="L105" i="61"/>
  <c r="J105" i="61"/>
  <c r="H148" i="61"/>
  <c r="O148" i="61" s="1"/>
  <c r="O16" i="61"/>
  <c r="I166" i="61"/>
  <c r="H214" i="61"/>
  <c r="H120" i="61"/>
  <c r="L120" i="61" s="1"/>
  <c r="I214" i="61"/>
  <c r="I195" i="61"/>
  <c r="K105" i="61"/>
  <c r="I215" i="61"/>
  <c r="I240" i="61"/>
  <c r="I105" i="61"/>
  <c r="J104" i="61"/>
  <c r="K16" i="61"/>
  <c r="K104" i="61"/>
  <c r="I76" i="61"/>
  <c r="I104" i="61"/>
  <c r="J32" i="61"/>
  <c r="D199" i="61"/>
  <c r="L104" i="61"/>
  <c r="I108" i="61"/>
  <c r="P108" i="61" s="1"/>
  <c r="Q108" i="61" s="1"/>
  <c r="R108" i="61" s="1"/>
  <c r="S108" i="61" s="1"/>
  <c r="P104" i="61"/>
  <c r="Q104" i="61" s="1"/>
  <c r="R104" i="61" s="1"/>
  <c r="O106" i="61"/>
  <c r="L106" i="61"/>
  <c r="K106" i="61"/>
  <c r="L166" i="61"/>
  <c r="O166" i="61"/>
  <c r="J166" i="61"/>
  <c r="K166" i="61"/>
  <c r="I31" i="61"/>
  <c r="L31" i="61"/>
  <c r="H31" i="61"/>
  <c r="J31" i="61" s="1"/>
  <c r="L15" i="61"/>
  <c r="O15" i="61"/>
  <c r="P15" i="61" s="1"/>
  <c r="Q15" i="61" s="1"/>
  <c r="J15" i="61"/>
  <c r="I60" i="61"/>
  <c r="H60" i="61"/>
  <c r="O212" i="61"/>
  <c r="J212" i="61"/>
  <c r="H14" i="61"/>
  <c r="I14" i="61"/>
  <c r="K14" i="61"/>
  <c r="L14" i="61"/>
  <c r="I15" i="61"/>
  <c r="H194" i="61"/>
  <c r="H243" i="61"/>
  <c r="H260" i="61"/>
  <c r="O105" i="61"/>
  <c r="K197" i="61"/>
  <c r="I103" i="61"/>
  <c r="I109" i="61" s="1"/>
  <c r="K211" i="61"/>
  <c r="H150" i="61"/>
  <c r="P76" i="61"/>
  <c r="Q76" i="61" s="1"/>
  <c r="R76" i="61" s="1"/>
  <c r="S76" i="61" s="1"/>
  <c r="T76" i="61" s="1"/>
  <c r="U76" i="61" s="1"/>
  <c r="L59" i="61"/>
  <c r="I32" i="61"/>
  <c r="K150" i="61"/>
  <c r="I257" i="61"/>
  <c r="P257" i="61" s="1"/>
  <c r="Q257" i="61" s="1"/>
  <c r="R257" i="61" s="1"/>
  <c r="S257" i="61" s="1"/>
  <c r="J59" i="61"/>
  <c r="K194" i="61"/>
  <c r="H196" i="61"/>
  <c r="K15" i="61"/>
  <c r="I16" i="61"/>
  <c r="P16" i="61" s="1"/>
  <c r="Q16" i="61" s="1"/>
  <c r="H62" i="61"/>
  <c r="K257" i="61"/>
  <c r="H122" i="61"/>
  <c r="H77" i="61"/>
  <c r="O77" i="61" s="1"/>
  <c r="H152" i="61"/>
  <c r="H197" i="61"/>
  <c r="L211" i="61"/>
  <c r="P211" i="61" s="1"/>
  <c r="Q211" i="61" s="1"/>
  <c r="R211" i="61" s="1"/>
  <c r="S211" i="61" s="1"/>
  <c r="K152" i="61"/>
  <c r="H256" i="61"/>
  <c r="J256" i="61" s="1"/>
  <c r="H170" i="61"/>
  <c r="K170" i="61" s="1"/>
  <c r="H13" i="61"/>
  <c r="L13" i="61" s="1"/>
  <c r="H238" i="61"/>
  <c r="K238" i="61" s="1"/>
  <c r="H241" i="61"/>
  <c r="O241" i="61" s="1"/>
  <c r="I151" i="61"/>
  <c r="I167" i="61"/>
  <c r="I238" i="61"/>
  <c r="L16" i="61"/>
  <c r="H18" i="61"/>
  <c r="J18" i="61" s="1"/>
  <c r="K151" i="61"/>
  <c r="H161" i="60"/>
  <c r="L161" i="60" s="1"/>
  <c r="L25" i="60"/>
  <c r="H73" i="60"/>
  <c r="D171" i="60"/>
  <c r="D188" i="60" s="1"/>
  <c r="H208" i="60"/>
  <c r="H114" i="60"/>
  <c r="O114" i="60" s="1"/>
  <c r="H252" i="60"/>
  <c r="J204" i="60"/>
  <c r="H25" i="60"/>
  <c r="K69" i="60"/>
  <c r="I118" i="60"/>
  <c r="J247" i="60"/>
  <c r="O247" i="60"/>
  <c r="K247" i="60"/>
  <c r="L247" i="60"/>
  <c r="J161" i="60"/>
  <c r="H70" i="60"/>
  <c r="K25" i="60"/>
  <c r="I117" i="60"/>
  <c r="I163" i="60"/>
  <c r="H250" i="60"/>
  <c r="L250" i="60" s="1"/>
  <c r="L248" i="60"/>
  <c r="K161" i="60"/>
  <c r="I71" i="60"/>
  <c r="O204" i="60"/>
  <c r="P204" i="60" s="1"/>
  <c r="Q204" i="60" s="1"/>
  <c r="R204" i="60" s="1"/>
  <c r="S204" i="60" s="1"/>
  <c r="T204" i="60" s="1"/>
  <c r="U204" i="60" s="1"/>
  <c r="H207" i="60"/>
  <c r="K207" i="60" s="1"/>
  <c r="L158" i="60"/>
  <c r="I69" i="60"/>
  <c r="H202" i="60"/>
  <c r="L202" i="60" s="1"/>
  <c r="H206" i="60"/>
  <c r="J206" i="60" s="1"/>
  <c r="J158" i="60"/>
  <c r="K157" i="60"/>
  <c r="O157" i="60"/>
  <c r="L116" i="60"/>
  <c r="O158" i="60"/>
  <c r="I157" i="60"/>
  <c r="I247" i="60"/>
  <c r="P247" i="60" s="1"/>
  <c r="I250" i="60"/>
  <c r="K70" i="60"/>
  <c r="L70" i="60"/>
  <c r="P253" i="60"/>
  <c r="Q253" i="60" s="1"/>
  <c r="R253" i="60" s="1"/>
  <c r="S253" i="60" s="1"/>
  <c r="U253" i="60" s="1"/>
  <c r="K115" i="60"/>
  <c r="K252" i="60"/>
  <c r="K73" i="60"/>
  <c r="H26" i="60"/>
  <c r="K26" i="60" s="1"/>
  <c r="O115" i="60"/>
  <c r="H117" i="60"/>
  <c r="H205" i="60"/>
  <c r="H249" i="60"/>
  <c r="J115" i="60"/>
  <c r="J239" i="60"/>
  <c r="O239" i="60"/>
  <c r="J60" i="60"/>
  <c r="I239" i="60"/>
  <c r="L239" i="60"/>
  <c r="I33" i="60"/>
  <c r="K170" i="60"/>
  <c r="K34" i="60"/>
  <c r="L198" i="60"/>
  <c r="I34" i="60"/>
  <c r="L107" i="60"/>
  <c r="I120" i="60"/>
  <c r="O35" i="60"/>
  <c r="J210" i="60"/>
  <c r="H170" i="60"/>
  <c r="J170" i="60" s="1"/>
  <c r="L62" i="60"/>
  <c r="J198" i="60"/>
  <c r="H214" i="60"/>
  <c r="I215" i="60"/>
  <c r="D19" i="60"/>
  <c r="J15" i="60"/>
  <c r="L243" i="60"/>
  <c r="H240" i="60"/>
  <c r="I123" i="60"/>
  <c r="K103" i="60"/>
  <c r="I168" i="60"/>
  <c r="K260" i="60"/>
  <c r="I196" i="60"/>
  <c r="H123" i="60"/>
  <c r="I63" i="60"/>
  <c r="D199" i="60"/>
  <c r="D233" i="60" s="1"/>
  <c r="I31" i="60"/>
  <c r="H31" i="60"/>
  <c r="J31" i="60" s="1"/>
  <c r="J17" i="60"/>
  <c r="O17" i="60"/>
  <c r="I211" i="60"/>
  <c r="H211" i="60"/>
  <c r="E216" i="60"/>
  <c r="K211" i="60"/>
  <c r="K63" i="60"/>
  <c r="O63" i="60"/>
  <c r="J63" i="60"/>
  <c r="L63" i="60"/>
  <c r="J169" i="60"/>
  <c r="O169" i="60"/>
  <c r="I79" i="60"/>
  <c r="I151" i="60"/>
  <c r="H151" i="60"/>
  <c r="J151" i="60" s="1"/>
  <c r="J196" i="60"/>
  <c r="K196" i="60"/>
  <c r="P148" i="60"/>
  <c r="Q148" i="60" s="1"/>
  <c r="L80" i="60"/>
  <c r="K215" i="60"/>
  <c r="O215" i="60"/>
  <c r="J215" i="60"/>
  <c r="L170" i="60"/>
  <c r="L61" i="60"/>
  <c r="H241" i="60"/>
  <c r="K241" i="60" s="1"/>
  <c r="L241" i="60"/>
  <c r="I241" i="60"/>
  <c r="I149" i="60"/>
  <c r="E154" i="60"/>
  <c r="O33" i="60"/>
  <c r="H149" i="60"/>
  <c r="L149" i="60" s="1"/>
  <c r="I170" i="60"/>
  <c r="I213" i="60"/>
  <c r="E244" i="60"/>
  <c r="K148" i="60"/>
  <c r="K33" i="60"/>
  <c r="H257" i="60"/>
  <c r="O257" i="60" s="1"/>
  <c r="H150" i="60"/>
  <c r="I153" i="60"/>
  <c r="L210" i="60"/>
  <c r="L148" i="60"/>
  <c r="I14" i="60"/>
  <c r="I19" i="60" s="1"/>
  <c r="I107" i="60"/>
  <c r="I150" i="60"/>
  <c r="K153" i="60"/>
  <c r="O120" i="60"/>
  <c r="L17" i="60"/>
  <c r="P243" i="60"/>
  <c r="Q243" i="60" s="1"/>
  <c r="L152" i="60"/>
  <c r="I152" i="60"/>
  <c r="P198" i="60"/>
  <c r="Q198" i="60" s="1"/>
  <c r="R198" i="60" s="1"/>
  <c r="S198" i="60" s="1"/>
  <c r="J120" i="60"/>
  <c r="P210" i="60"/>
  <c r="Q210" i="60" s="1"/>
  <c r="R210" i="60" s="1"/>
  <c r="S210" i="60" s="1"/>
  <c r="T210" i="60" s="1"/>
  <c r="U210" i="60" s="1"/>
  <c r="O34" i="60"/>
  <c r="K58" i="60"/>
  <c r="H80" i="60"/>
  <c r="O80" i="60" s="1"/>
  <c r="H106" i="60"/>
  <c r="H195" i="60"/>
  <c r="H242" i="60"/>
  <c r="O242" i="60" s="1"/>
  <c r="J34" i="60"/>
  <c r="K17" i="60"/>
  <c r="J148" i="60"/>
  <c r="I80" i="60"/>
  <c r="I76" i="60"/>
  <c r="L33" i="60"/>
  <c r="J30" i="60"/>
  <c r="O260" i="60"/>
  <c r="P260" i="60" s="1"/>
  <c r="Q260" i="60" s="1"/>
  <c r="R260" i="60" s="1"/>
  <c r="S260" i="60" s="1"/>
  <c r="T260" i="60" s="1"/>
  <c r="I238" i="60"/>
  <c r="I244" i="60" s="1"/>
  <c r="K80" i="60"/>
  <c r="I78" i="60"/>
  <c r="L255" i="60"/>
  <c r="L30" i="60"/>
  <c r="L15" i="60"/>
  <c r="H167" i="60"/>
  <c r="L215" i="60"/>
  <c r="I17" i="60"/>
  <c r="K35" i="60"/>
  <c r="I255" i="60"/>
  <c r="K120" i="60"/>
  <c r="O62" i="60"/>
  <c r="O60" i="60"/>
  <c r="H114" i="59"/>
  <c r="I248" i="59"/>
  <c r="H26" i="59"/>
  <c r="J26" i="59" s="1"/>
  <c r="I247" i="59"/>
  <c r="H253" i="59"/>
  <c r="L253" i="59" s="1"/>
  <c r="L114" i="59"/>
  <c r="I35" i="59"/>
  <c r="K150" i="59"/>
  <c r="I108" i="59"/>
  <c r="L35" i="59"/>
  <c r="O150" i="59"/>
  <c r="L150" i="59"/>
  <c r="L260" i="59"/>
  <c r="H210" i="59"/>
  <c r="O210" i="59" s="1"/>
  <c r="H14" i="59"/>
  <c r="K14" i="59" s="1"/>
  <c r="I150" i="59"/>
  <c r="P150" i="59" s="1"/>
  <c r="Q150" i="59" s="1"/>
  <c r="K212" i="59"/>
  <c r="L17" i="59"/>
  <c r="I212" i="59"/>
  <c r="H122" i="59"/>
  <c r="J122" i="59" s="1"/>
  <c r="K17" i="59"/>
  <c r="L25" i="58"/>
  <c r="H25" i="58"/>
  <c r="J25" i="58" s="1"/>
  <c r="I205" i="58"/>
  <c r="H160" i="58"/>
  <c r="J160" i="58" s="1"/>
  <c r="K208" i="58"/>
  <c r="O205" i="58"/>
  <c r="K205" i="58"/>
  <c r="L71" i="58"/>
  <c r="K71" i="58"/>
  <c r="O71" i="58"/>
  <c r="P71" i="58" s="1"/>
  <c r="Q71" i="58" s="1"/>
  <c r="R71" i="58" s="1"/>
  <c r="S71" i="58" s="1"/>
  <c r="J71" i="58"/>
  <c r="H69" i="58"/>
  <c r="L72" i="58"/>
  <c r="O208" i="58"/>
  <c r="P208" i="58" s="1"/>
  <c r="Q208" i="58" s="1"/>
  <c r="R208" i="58" s="1"/>
  <c r="S208" i="58" s="1"/>
  <c r="I114" i="58"/>
  <c r="P114" i="58" s="1"/>
  <c r="Q114" i="58" s="1"/>
  <c r="R114" i="58" s="1"/>
  <c r="S114" i="58" s="1"/>
  <c r="K118" i="58"/>
  <c r="H159" i="58"/>
  <c r="L208" i="58"/>
  <c r="H163" i="58"/>
  <c r="K163" i="58" s="1"/>
  <c r="H117" i="58"/>
  <c r="O117" i="58" s="1"/>
  <c r="P117" i="58" s="1"/>
  <c r="Q117" i="58" s="1"/>
  <c r="R117" i="58" s="1"/>
  <c r="S117" i="58" s="1"/>
  <c r="K25" i="58"/>
  <c r="D261" i="58"/>
  <c r="H23" i="58"/>
  <c r="J23" i="58" s="1"/>
  <c r="H72" i="58"/>
  <c r="J72" i="58" s="1"/>
  <c r="H68" i="58"/>
  <c r="H162" i="58"/>
  <c r="J162" i="58" s="1"/>
  <c r="O118" i="58"/>
  <c r="P118" i="58" s="1"/>
  <c r="Q118" i="58" s="1"/>
  <c r="R118" i="58" s="1"/>
  <c r="S118" i="58" s="1"/>
  <c r="J73" i="58"/>
  <c r="K73" i="58"/>
  <c r="J114" i="58"/>
  <c r="K114" i="58"/>
  <c r="D36" i="58"/>
  <c r="L114" i="58"/>
  <c r="O58" i="58"/>
  <c r="J58" i="58"/>
  <c r="J214" i="58"/>
  <c r="D19" i="58"/>
  <c r="I63" i="58"/>
  <c r="D53" i="58"/>
  <c r="L255" i="58"/>
  <c r="L194" i="58"/>
  <c r="J150" i="58"/>
  <c r="K63" i="58"/>
  <c r="I214" i="58"/>
  <c r="P214" i="58" s="1"/>
  <c r="Q214" i="58" s="1"/>
  <c r="R214" i="58" s="1"/>
  <c r="S214" i="58" s="1"/>
  <c r="T214" i="58" s="1"/>
  <c r="U214" i="58" s="1"/>
  <c r="K214" i="58"/>
  <c r="K75" i="58"/>
  <c r="L214" i="58"/>
  <c r="I150" i="58"/>
  <c r="D154" i="58"/>
  <c r="L150" i="58"/>
  <c r="H256" i="58"/>
  <c r="L256" i="58" s="1"/>
  <c r="H17" i="58"/>
  <c r="O17" i="58" s="1"/>
  <c r="I17" i="58"/>
  <c r="K62" i="58"/>
  <c r="O62" i="58"/>
  <c r="L62" i="58"/>
  <c r="I193" i="58"/>
  <c r="H193" i="58"/>
  <c r="L193" i="58" s="1"/>
  <c r="K193" i="58"/>
  <c r="E199" i="58"/>
  <c r="J18" i="58"/>
  <c r="O18" i="58"/>
  <c r="L31" i="58"/>
  <c r="J169" i="58"/>
  <c r="O169" i="58"/>
  <c r="I196" i="58"/>
  <c r="H196" i="58"/>
  <c r="L196" i="58" s="1"/>
  <c r="I103" i="58"/>
  <c r="H103" i="58"/>
  <c r="H78" i="58"/>
  <c r="I78" i="58"/>
  <c r="K78" i="58"/>
  <c r="L78" i="58"/>
  <c r="H210" i="58"/>
  <c r="L210" i="58" s="1"/>
  <c r="I125" i="58"/>
  <c r="H125" i="58"/>
  <c r="I151" i="58"/>
  <c r="L151" i="58"/>
  <c r="O260" i="58"/>
  <c r="L260" i="58"/>
  <c r="K151" i="58"/>
  <c r="I215" i="58"/>
  <c r="H215" i="58"/>
  <c r="K150" i="58"/>
  <c r="P150" i="58" s="1"/>
  <c r="Q150" i="58" s="1"/>
  <c r="R150" i="58" s="1"/>
  <c r="S150" i="58" s="1"/>
  <c r="I62" i="58"/>
  <c r="I31" i="58"/>
  <c r="H197" i="58"/>
  <c r="L197" i="58"/>
  <c r="I14" i="58"/>
  <c r="I19" i="58" s="1"/>
  <c r="I79" i="58"/>
  <c r="I194" i="58"/>
  <c r="K194" i="58"/>
  <c r="H152" i="58"/>
  <c r="L152" i="58" s="1"/>
  <c r="I242" i="58"/>
  <c r="H15" i="58"/>
  <c r="I75" i="58"/>
  <c r="P75" i="58" s="1"/>
  <c r="Q75" i="58" s="1"/>
  <c r="R75" i="58" s="1"/>
  <c r="S75" i="58" s="1"/>
  <c r="H195" i="58"/>
  <c r="H239" i="58"/>
  <c r="K239" i="58" s="1"/>
  <c r="I239" i="58"/>
  <c r="H258" i="58"/>
  <c r="L148" i="58"/>
  <c r="L105" i="58"/>
  <c r="H163" i="57"/>
  <c r="K163" i="57" s="1"/>
  <c r="H24" i="57"/>
  <c r="J24" i="57" s="1"/>
  <c r="O17" i="57"/>
  <c r="H122" i="57"/>
  <c r="O122" i="57" s="1"/>
  <c r="H60" i="57"/>
  <c r="K17" i="57"/>
  <c r="L17" i="57"/>
  <c r="I76" i="57"/>
  <c r="I165" i="57"/>
  <c r="H248" i="57"/>
  <c r="L248" i="57" s="1"/>
  <c r="K248" i="57"/>
  <c r="H169" i="57"/>
  <c r="J169" i="57" s="1"/>
  <c r="J76" i="57"/>
  <c r="K76" i="57"/>
  <c r="P76" i="57" s="1"/>
  <c r="Q76" i="57" s="1"/>
  <c r="R76" i="57" s="1"/>
  <c r="S76" i="57" s="1"/>
  <c r="I240" i="57"/>
  <c r="H214" i="57"/>
  <c r="H211" i="57"/>
  <c r="K211" i="57" s="1"/>
  <c r="H255" i="57"/>
  <c r="O255" i="57" s="1"/>
  <c r="L210" i="57"/>
  <c r="H150" i="57"/>
  <c r="J150" i="57" s="1"/>
  <c r="L76" i="57"/>
  <c r="I104" i="57"/>
  <c r="K204" i="1"/>
  <c r="L204" i="1"/>
  <c r="K117" i="1"/>
  <c r="J117" i="1"/>
  <c r="H162" i="1"/>
  <c r="I26" i="1"/>
  <c r="H112" i="1"/>
  <c r="J112" i="1" s="1"/>
  <c r="K69" i="1"/>
  <c r="H22" i="1"/>
  <c r="H36" i="1" s="1"/>
  <c r="O251" i="1"/>
  <c r="P251" i="1" s="1"/>
  <c r="Q251" i="1" s="1"/>
  <c r="R251" i="1" s="1"/>
  <c r="S251" i="1" s="1"/>
  <c r="H202" i="1"/>
  <c r="O202" i="1" s="1"/>
  <c r="P202" i="1" s="1"/>
  <c r="J251" i="1"/>
  <c r="D216" i="1"/>
  <c r="D233" i="1" s="1"/>
  <c r="D126" i="1"/>
  <c r="D143" i="1" s="1"/>
  <c r="L117" i="1"/>
  <c r="K26" i="1"/>
  <c r="O62" i="1"/>
  <c r="K62" i="1"/>
  <c r="J62" i="1"/>
  <c r="L62" i="1"/>
  <c r="O104" i="1"/>
  <c r="J104" i="1"/>
  <c r="J18" i="1"/>
  <c r="O18" i="1"/>
  <c r="K124" i="1"/>
  <c r="J124" i="1"/>
  <c r="O124" i="1"/>
  <c r="L124" i="1"/>
  <c r="D278" i="1"/>
  <c r="P255" i="1"/>
  <c r="Q255" i="1" s="1"/>
  <c r="R255" i="1" s="1"/>
  <c r="S255" i="1" s="1"/>
  <c r="K104" i="1"/>
  <c r="O30" i="1"/>
  <c r="P30" i="1" s="1"/>
  <c r="Q30" i="1" s="1"/>
  <c r="R30" i="1" s="1"/>
  <c r="S30" i="1" s="1"/>
  <c r="J150" i="1"/>
  <c r="O255" i="1"/>
  <c r="L104" i="1"/>
  <c r="H148" i="1"/>
  <c r="J255" i="1"/>
  <c r="L170" i="1"/>
  <c r="H14" i="1"/>
  <c r="K14" i="1" s="1"/>
  <c r="I104" i="1"/>
  <c r="O75" i="1"/>
  <c r="J60" i="1"/>
  <c r="K30" i="1"/>
  <c r="J75" i="1"/>
  <c r="K34" i="1"/>
  <c r="O170" i="1"/>
  <c r="P170" i="1" s="1"/>
  <c r="Q170" i="1" s="1"/>
  <c r="R170" i="1" s="1"/>
  <c r="S170" i="1" s="1"/>
  <c r="I34" i="1"/>
  <c r="P34" i="1" s="1"/>
  <c r="Q34" i="1" s="1"/>
  <c r="R34" i="1" s="1"/>
  <c r="S34" i="1" s="1"/>
  <c r="T34" i="1" s="1"/>
  <c r="U34" i="1" s="1"/>
  <c r="K122" i="1"/>
  <c r="P122" i="1" s="1"/>
  <c r="Q122" i="1" s="1"/>
  <c r="R122" i="1" s="1"/>
  <c r="S122" i="1" s="1"/>
  <c r="H194" i="1"/>
  <c r="L16" i="1"/>
  <c r="L255" i="1"/>
  <c r="K260" i="1"/>
  <c r="K196" i="1"/>
  <c r="H256" i="1"/>
  <c r="L122" i="1"/>
  <c r="J15" i="1"/>
  <c r="P165" i="1"/>
  <c r="Q165" i="1" s="1"/>
  <c r="R165" i="1" s="1"/>
  <c r="S165" i="1" s="1"/>
  <c r="T165" i="1" s="1"/>
  <c r="U165" i="1" s="1"/>
  <c r="V165" i="1" s="1"/>
  <c r="J34" i="1"/>
  <c r="K194" i="1"/>
  <c r="H213" i="1"/>
  <c r="K213" i="1" s="1"/>
  <c r="P241" i="1"/>
  <c r="Q241" i="1" s="1"/>
  <c r="I242" i="1"/>
  <c r="H33" i="1"/>
  <c r="J33" i="1" s="1"/>
  <c r="H196" i="1"/>
  <c r="K75" i="1"/>
  <c r="L260" i="1"/>
  <c r="T122" i="1"/>
  <c r="U122" i="1"/>
  <c r="P150" i="1"/>
  <c r="Q150" i="1" s="1"/>
  <c r="I153" i="1"/>
  <c r="H153" i="1"/>
  <c r="J78" i="1"/>
  <c r="K78" i="1"/>
  <c r="O78" i="1"/>
  <c r="O123" i="1"/>
  <c r="J123" i="1"/>
  <c r="J242" i="1"/>
  <c r="L242" i="1"/>
  <c r="O242" i="1"/>
  <c r="K242" i="1"/>
  <c r="J63" i="1"/>
  <c r="O63" i="1"/>
  <c r="L63" i="1"/>
  <c r="O105" i="1"/>
  <c r="J105" i="1"/>
  <c r="J31" i="1"/>
  <c r="E19" i="1"/>
  <c r="H13" i="1"/>
  <c r="L13" i="1" s="1"/>
  <c r="L19" i="1" s="1"/>
  <c r="P121" i="1"/>
  <c r="Q121" i="1" s="1"/>
  <c r="R121" i="1" s="1"/>
  <c r="S121" i="1" s="1"/>
  <c r="J149" i="1"/>
  <c r="O149" i="1"/>
  <c r="K149" i="1"/>
  <c r="T255" i="1"/>
  <c r="U255" i="1"/>
  <c r="I13" i="1"/>
  <c r="I19" i="1" s="1"/>
  <c r="J17" i="1"/>
  <c r="K17" i="1"/>
  <c r="O17" i="1"/>
  <c r="J121" i="1"/>
  <c r="I197" i="1"/>
  <c r="H197" i="1"/>
  <c r="L197" i="1" s="1"/>
  <c r="K239" i="1"/>
  <c r="O239" i="1"/>
  <c r="P239" i="1" s="1"/>
  <c r="Q239" i="1" s="1"/>
  <c r="H76" i="1"/>
  <c r="L76" i="1"/>
  <c r="I76" i="1"/>
  <c r="J214" i="1"/>
  <c r="L214" i="1"/>
  <c r="K214" i="1"/>
  <c r="O214" i="1"/>
  <c r="K63" i="1"/>
  <c r="I63" i="1"/>
  <c r="P62" i="1"/>
  <c r="Q62" i="1" s="1"/>
  <c r="I166" i="1"/>
  <c r="H166" i="1"/>
  <c r="K166" i="1" s="1"/>
  <c r="K61" i="1"/>
  <c r="L61" i="1"/>
  <c r="J61" i="1"/>
  <c r="O61" i="1"/>
  <c r="I64" i="1"/>
  <c r="I167" i="1"/>
  <c r="H167" i="1"/>
  <c r="K167" i="1" s="1"/>
  <c r="E64" i="1"/>
  <c r="H58" i="1"/>
  <c r="O260" i="1"/>
  <c r="P260" i="1" s="1"/>
  <c r="Q260" i="1" s="1"/>
  <c r="R260" i="1" s="1"/>
  <c r="S260" i="1" s="1"/>
  <c r="J16" i="1"/>
  <c r="O16" i="1"/>
  <c r="K16" i="1"/>
  <c r="I77" i="1"/>
  <c r="H77" i="1"/>
  <c r="K77" i="1" s="1"/>
  <c r="I152" i="1"/>
  <c r="I154" i="1" s="1"/>
  <c r="H152" i="1"/>
  <c r="H154" i="1" s="1"/>
  <c r="H243" i="1"/>
  <c r="L243" i="1" s="1"/>
  <c r="K243" i="1"/>
  <c r="I243" i="1"/>
  <c r="L31" i="1"/>
  <c r="K31" i="1"/>
  <c r="I210" i="1"/>
  <c r="I216" i="1" s="1"/>
  <c r="H210" i="1"/>
  <c r="L210" i="1"/>
  <c r="H215" i="1"/>
  <c r="L215" i="1" s="1"/>
  <c r="K215" i="1"/>
  <c r="E244" i="1"/>
  <c r="E278" i="1" s="1"/>
  <c r="H238" i="1"/>
  <c r="K238" i="1" s="1"/>
  <c r="K244" i="1" s="1"/>
  <c r="J30" i="1"/>
  <c r="L103" i="1"/>
  <c r="L15" i="1"/>
  <c r="O15" i="1"/>
  <c r="K18" i="1"/>
  <c r="L18" i="1"/>
  <c r="I79" i="1"/>
  <c r="H79" i="1"/>
  <c r="K79" i="1" s="1"/>
  <c r="I105" i="1"/>
  <c r="I109" i="1" s="1"/>
  <c r="L105" i="1"/>
  <c r="K105" i="1"/>
  <c r="I123" i="1"/>
  <c r="L123" i="1"/>
  <c r="K123" i="1"/>
  <c r="E154" i="1"/>
  <c r="L148" i="1"/>
  <c r="I193" i="1"/>
  <c r="I199" i="1" s="1"/>
  <c r="H193" i="1"/>
  <c r="E199" i="1"/>
  <c r="K193" i="1"/>
  <c r="L198" i="1"/>
  <c r="K198" i="1"/>
  <c r="O198" i="1"/>
  <c r="H211" i="1"/>
  <c r="K211" i="1" s="1"/>
  <c r="I31" i="1"/>
  <c r="I36" i="1" s="1"/>
  <c r="I53" i="1" s="1"/>
  <c r="H35" i="1"/>
  <c r="K35" i="1" s="1"/>
  <c r="I35" i="1"/>
  <c r="I108" i="1"/>
  <c r="H108" i="1"/>
  <c r="K108" i="1" s="1"/>
  <c r="S240" i="1"/>
  <c r="I238" i="1"/>
  <c r="H80" i="1"/>
  <c r="L80" i="1" s="1"/>
  <c r="L106" i="1"/>
  <c r="K106" i="1"/>
  <c r="H120" i="1"/>
  <c r="K120" i="1" s="1"/>
  <c r="O169" i="1"/>
  <c r="K169" i="1"/>
  <c r="J169" i="1"/>
  <c r="L169" i="1"/>
  <c r="H107" i="1"/>
  <c r="K107" i="1"/>
  <c r="L107" i="1"/>
  <c r="I212" i="1"/>
  <c r="H212" i="1"/>
  <c r="K210" i="1"/>
  <c r="O106" i="1"/>
  <c r="H168" i="1"/>
  <c r="L168" i="1" s="1"/>
  <c r="J125" i="1"/>
  <c r="O258" i="1"/>
  <c r="J258" i="1"/>
  <c r="K258" i="1"/>
  <c r="I169" i="1"/>
  <c r="L78" i="1"/>
  <c r="T70" i="1"/>
  <c r="U70" i="1" s="1"/>
  <c r="P207" i="1"/>
  <c r="Q207" i="1" s="1"/>
  <c r="R207" i="1" s="1"/>
  <c r="S207" i="1" s="1"/>
  <c r="O157" i="1"/>
  <c r="H115" i="1"/>
  <c r="K115" i="1" s="1"/>
  <c r="I115" i="1"/>
  <c r="I126" i="1" s="1"/>
  <c r="H206" i="1"/>
  <c r="L206" i="1"/>
  <c r="K206" i="1"/>
  <c r="E171" i="1"/>
  <c r="E188" i="1" s="1"/>
  <c r="L157" i="1"/>
  <c r="H73" i="1"/>
  <c r="I73" i="1"/>
  <c r="O112" i="1"/>
  <c r="L27" i="1"/>
  <c r="K27" i="1"/>
  <c r="I27" i="1"/>
  <c r="E36" i="1"/>
  <c r="I159" i="1"/>
  <c r="H159" i="1"/>
  <c r="K159" i="1"/>
  <c r="I208" i="1"/>
  <c r="H208" i="1"/>
  <c r="I206" i="1"/>
  <c r="H250" i="1"/>
  <c r="K250" i="1" s="1"/>
  <c r="P249" i="1"/>
  <c r="Q249" i="1" s="1"/>
  <c r="R249" i="1" s="1"/>
  <c r="S249" i="1" s="1"/>
  <c r="J69" i="1"/>
  <c r="O69" i="1"/>
  <c r="O27" i="1"/>
  <c r="L69" i="1"/>
  <c r="I69" i="1"/>
  <c r="I157" i="1"/>
  <c r="I171" i="1" s="1"/>
  <c r="O28" i="1"/>
  <c r="L28" i="1"/>
  <c r="K28" i="1"/>
  <c r="K157" i="1"/>
  <c r="O204" i="1"/>
  <c r="P204" i="1" s="1"/>
  <c r="Q204" i="1" s="1"/>
  <c r="R204" i="1" s="1"/>
  <c r="S204" i="1" s="1"/>
  <c r="L203" i="1"/>
  <c r="J157" i="1"/>
  <c r="J205" i="1"/>
  <c r="P205" i="1" s="1"/>
  <c r="Q205" i="1" s="1"/>
  <c r="R205" i="1" s="1"/>
  <c r="S205" i="1" s="1"/>
  <c r="J116" i="1"/>
  <c r="O116" i="1"/>
  <c r="P116" i="1" s="1"/>
  <c r="Q116" i="1" s="1"/>
  <c r="R116" i="1" s="1"/>
  <c r="S116" i="1" s="1"/>
  <c r="K113" i="1"/>
  <c r="L113" i="1"/>
  <c r="O113" i="1"/>
  <c r="P113" i="1" s="1"/>
  <c r="Q113" i="1" s="1"/>
  <c r="R113" i="1" s="1"/>
  <c r="S113" i="1" s="1"/>
  <c r="I71" i="1"/>
  <c r="H71" i="1"/>
  <c r="K71" i="1" s="1"/>
  <c r="H118" i="1"/>
  <c r="J67" i="1"/>
  <c r="O67" i="1"/>
  <c r="H114" i="1"/>
  <c r="K114" i="1" s="1"/>
  <c r="H160" i="1"/>
  <c r="K160" i="1" s="1"/>
  <c r="P158" i="1"/>
  <c r="Q158" i="1" s="1"/>
  <c r="R158" i="1" s="1"/>
  <c r="S158" i="1" s="1"/>
  <c r="I118" i="1"/>
  <c r="P163" i="1"/>
  <c r="Q163" i="1" s="1"/>
  <c r="R163" i="1" s="1"/>
  <c r="S163" i="1" s="1"/>
  <c r="L26" i="1"/>
  <c r="J26" i="1"/>
  <c r="O26" i="1"/>
  <c r="I72" i="1"/>
  <c r="H72" i="1"/>
  <c r="K72" i="1"/>
  <c r="E81" i="1"/>
  <c r="L67" i="1"/>
  <c r="K67" i="1"/>
  <c r="I67" i="1"/>
  <c r="P117" i="1"/>
  <c r="Q117" i="1" s="1"/>
  <c r="R117" i="1" s="1"/>
  <c r="S117" i="1" s="1"/>
  <c r="H25" i="1"/>
  <c r="I25" i="1"/>
  <c r="L25" i="1"/>
  <c r="K25" i="1"/>
  <c r="I161" i="1"/>
  <c r="H161" i="1"/>
  <c r="K116" i="1"/>
  <c r="E126" i="1"/>
  <c r="E143" i="1" s="1"/>
  <c r="I247" i="1"/>
  <c r="I261" i="1" s="1"/>
  <c r="H247" i="1"/>
  <c r="O253" i="1"/>
  <c r="J253" i="1"/>
  <c r="H248" i="1"/>
  <c r="L248" i="1"/>
  <c r="K253" i="1"/>
  <c r="L163" i="1"/>
  <c r="E216" i="1"/>
  <c r="V90" i="62"/>
  <c r="W90" i="62" s="1"/>
  <c r="I114" i="62"/>
  <c r="H114" i="62"/>
  <c r="K114" i="62" s="1"/>
  <c r="U176" i="62"/>
  <c r="J215" i="62"/>
  <c r="O215" i="62"/>
  <c r="T45" i="62"/>
  <c r="U45" i="62" s="1"/>
  <c r="T184" i="62"/>
  <c r="U184" i="62"/>
  <c r="H203" i="62"/>
  <c r="K203" i="62" s="1"/>
  <c r="I203" i="62"/>
  <c r="V132" i="62"/>
  <c r="W132" i="62"/>
  <c r="K103" i="62"/>
  <c r="L103" i="62"/>
  <c r="I168" i="62"/>
  <c r="H162" i="62"/>
  <c r="I162" i="62"/>
  <c r="E171" i="62"/>
  <c r="L162" i="62"/>
  <c r="H168" i="62"/>
  <c r="K168" i="62" s="1"/>
  <c r="I28" i="62"/>
  <c r="H28" i="62"/>
  <c r="E36" i="62"/>
  <c r="L28" i="62"/>
  <c r="I242" i="62"/>
  <c r="H242" i="62"/>
  <c r="V266" i="62"/>
  <c r="J30" i="62"/>
  <c r="K30" i="62"/>
  <c r="O30" i="62"/>
  <c r="O252" i="62"/>
  <c r="O76" i="62"/>
  <c r="U274" i="62"/>
  <c r="D98" i="62"/>
  <c r="L80" i="62"/>
  <c r="K80" i="62"/>
  <c r="I80" i="62"/>
  <c r="W268" i="62"/>
  <c r="V182" i="62"/>
  <c r="W182" i="62" s="1"/>
  <c r="U41" i="62"/>
  <c r="K75" i="62"/>
  <c r="L75" i="62"/>
  <c r="J75" i="62"/>
  <c r="O75" i="62"/>
  <c r="P75" i="62" s="1"/>
  <c r="Q75" i="62" s="1"/>
  <c r="R75" i="62" s="1"/>
  <c r="S75" i="62" s="1"/>
  <c r="J80" i="62"/>
  <c r="O80" i="62"/>
  <c r="T225" i="62"/>
  <c r="U225" i="62" s="1"/>
  <c r="J103" i="62"/>
  <c r="K162" i="62"/>
  <c r="R51" i="62"/>
  <c r="S42" i="62"/>
  <c r="T135" i="62"/>
  <c r="U135" i="62"/>
  <c r="I240" i="62"/>
  <c r="I244" i="62" s="1"/>
  <c r="L76" i="62"/>
  <c r="I76" i="62"/>
  <c r="O124" i="62"/>
  <c r="L124" i="62"/>
  <c r="K124" i="62"/>
  <c r="J124" i="62"/>
  <c r="T226" i="62"/>
  <c r="U226" i="62" s="1"/>
  <c r="H240" i="62"/>
  <c r="O103" i="62"/>
  <c r="J76" i="62"/>
  <c r="L195" i="62"/>
  <c r="K195" i="62"/>
  <c r="I208" i="62"/>
  <c r="H208" i="62"/>
  <c r="L208" i="62" s="1"/>
  <c r="D154" i="62"/>
  <c r="I212" i="62"/>
  <c r="H212" i="62"/>
  <c r="V223" i="62"/>
  <c r="W223" i="62" s="1"/>
  <c r="V181" i="62"/>
  <c r="W181" i="62" s="1"/>
  <c r="S186" i="62"/>
  <c r="V46" i="62"/>
  <c r="W46" i="62"/>
  <c r="T137" i="62"/>
  <c r="U137" i="62"/>
  <c r="J249" i="62"/>
  <c r="O249" i="62"/>
  <c r="K249" i="62"/>
  <c r="L249" i="62"/>
  <c r="I253" i="62"/>
  <c r="H253" i="62"/>
  <c r="K253" i="62"/>
  <c r="L253" i="62"/>
  <c r="T273" i="62"/>
  <c r="U273" i="62"/>
  <c r="O238" i="62"/>
  <c r="L238" i="62"/>
  <c r="K238" i="62"/>
  <c r="J238" i="62"/>
  <c r="V134" i="62"/>
  <c r="W134" i="62" s="1"/>
  <c r="H77" i="62"/>
  <c r="I77" i="62"/>
  <c r="I122" i="62"/>
  <c r="H122" i="62"/>
  <c r="L122" i="62" s="1"/>
  <c r="K157" i="62"/>
  <c r="K163" i="62"/>
  <c r="J163" i="62"/>
  <c r="L163" i="62"/>
  <c r="U269" i="62"/>
  <c r="D53" i="62"/>
  <c r="U131" i="62"/>
  <c r="O117" i="62"/>
  <c r="J117" i="62"/>
  <c r="F233" i="62"/>
  <c r="T229" i="62"/>
  <c r="U229" i="62"/>
  <c r="I260" i="62"/>
  <c r="R276" i="62"/>
  <c r="L215" i="62"/>
  <c r="K215" i="62"/>
  <c r="I215" i="62"/>
  <c r="T227" i="62"/>
  <c r="U227" i="62"/>
  <c r="H31" i="62"/>
  <c r="I31" i="62"/>
  <c r="V44" i="62"/>
  <c r="W44" i="62" s="1"/>
  <c r="H68" i="62"/>
  <c r="K68" i="62" s="1"/>
  <c r="L68" i="62"/>
  <c r="J148" i="62"/>
  <c r="K148" i="62"/>
  <c r="H154" i="62"/>
  <c r="I165" i="62"/>
  <c r="H165" i="62"/>
  <c r="L165" i="62"/>
  <c r="H260" i="62"/>
  <c r="K260" i="62" s="1"/>
  <c r="L250" i="62"/>
  <c r="K250" i="62"/>
  <c r="V92" i="62"/>
  <c r="W92" i="62" s="1"/>
  <c r="O153" i="62"/>
  <c r="T94" i="62"/>
  <c r="U94" i="62"/>
  <c r="I107" i="62"/>
  <c r="H107" i="62"/>
  <c r="L107" i="62" s="1"/>
  <c r="J151" i="62"/>
  <c r="O151" i="62"/>
  <c r="H211" i="62"/>
  <c r="K211" i="62"/>
  <c r="I211" i="62"/>
  <c r="O62" i="62"/>
  <c r="J62" i="62"/>
  <c r="H118" i="62"/>
  <c r="I151" i="62"/>
  <c r="L151" i="62"/>
  <c r="K151" i="62"/>
  <c r="U178" i="62"/>
  <c r="T228" i="62"/>
  <c r="U228" i="62"/>
  <c r="I30" i="62"/>
  <c r="L30" i="62"/>
  <c r="T270" i="62"/>
  <c r="U270" i="62"/>
  <c r="O13" i="62"/>
  <c r="J13" i="62"/>
  <c r="L13" i="62"/>
  <c r="H35" i="62"/>
  <c r="L35" i="62"/>
  <c r="K35" i="62"/>
  <c r="I35" i="62"/>
  <c r="U49" i="62"/>
  <c r="T49" i="62"/>
  <c r="R96" i="62"/>
  <c r="S86" i="62"/>
  <c r="V183" i="62"/>
  <c r="W183" i="62" s="1"/>
  <c r="T224" i="62"/>
  <c r="U224" i="62"/>
  <c r="V139" i="62"/>
  <c r="W139" i="62"/>
  <c r="K63" i="62"/>
  <c r="U87" i="62"/>
  <c r="E126" i="62"/>
  <c r="K112" i="62"/>
  <c r="L112" i="62"/>
  <c r="O120" i="62"/>
  <c r="J120" i="62"/>
  <c r="H125" i="62"/>
  <c r="K125" i="62" s="1"/>
  <c r="L152" i="62"/>
  <c r="I152" i="62"/>
  <c r="I154" i="62" s="1"/>
  <c r="H152" i="62"/>
  <c r="K152" i="62" s="1"/>
  <c r="T179" i="62"/>
  <c r="T186" i="62" s="1"/>
  <c r="I197" i="62"/>
  <c r="H197" i="62"/>
  <c r="H199" i="62" s="1"/>
  <c r="I204" i="62"/>
  <c r="H204" i="62"/>
  <c r="L204" i="62"/>
  <c r="O17" i="62"/>
  <c r="J17" i="62"/>
  <c r="L17" i="62"/>
  <c r="U47" i="62"/>
  <c r="O116" i="62"/>
  <c r="L116" i="62"/>
  <c r="J116" i="62"/>
  <c r="O149" i="62"/>
  <c r="U180" i="62"/>
  <c r="T180" i="62"/>
  <c r="D199" i="62"/>
  <c r="D233" i="62" s="1"/>
  <c r="T221" i="62"/>
  <c r="S231" i="62"/>
  <c r="L241" i="62"/>
  <c r="J241" i="62"/>
  <c r="I15" i="62"/>
  <c r="T47" i="62"/>
  <c r="I60" i="62"/>
  <c r="I64" i="62" s="1"/>
  <c r="H60" i="62"/>
  <c r="I63" i="62"/>
  <c r="H72" i="62"/>
  <c r="K72" i="62" s="1"/>
  <c r="I72" i="62"/>
  <c r="U93" i="62"/>
  <c r="O106" i="62"/>
  <c r="J106" i="62"/>
  <c r="D126" i="62"/>
  <c r="D143" i="62" s="1"/>
  <c r="K116" i="62"/>
  <c r="H121" i="62"/>
  <c r="L121" i="62"/>
  <c r="I205" i="62"/>
  <c r="T222" i="62"/>
  <c r="U222" i="62" s="1"/>
  <c r="D244" i="62"/>
  <c r="J255" i="62"/>
  <c r="P255" i="62" s="1"/>
  <c r="Q255" i="62" s="1"/>
  <c r="R255" i="62" s="1"/>
  <c r="S255" i="62" s="1"/>
  <c r="H258" i="62"/>
  <c r="K258" i="62" s="1"/>
  <c r="T271" i="62"/>
  <c r="U271" i="62" s="1"/>
  <c r="O159" i="62"/>
  <c r="P159" i="62" s="1"/>
  <c r="Q159" i="62" s="1"/>
  <c r="R159" i="62" s="1"/>
  <c r="S159" i="62" s="1"/>
  <c r="K24" i="62"/>
  <c r="J63" i="62"/>
  <c r="K106" i="62"/>
  <c r="L106" i="62"/>
  <c r="I106" i="62"/>
  <c r="I121" i="62"/>
  <c r="K198" i="62"/>
  <c r="O198" i="62"/>
  <c r="H205" i="62"/>
  <c r="O241" i="62"/>
  <c r="L247" i="62"/>
  <c r="E19" i="62"/>
  <c r="K13" i="62"/>
  <c r="H15" i="62"/>
  <c r="K15" i="62" s="1"/>
  <c r="L63" i="62"/>
  <c r="U89" i="62"/>
  <c r="T89" i="62"/>
  <c r="H113" i="62"/>
  <c r="L117" i="62"/>
  <c r="K117" i="62"/>
  <c r="I117" i="62"/>
  <c r="F98" i="62"/>
  <c r="L120" i="62"/>
  <c r="K120" i="62"/>
  <c r="R141" i="62"/>
  <c r="L149" i="62"/>
  <c r="K149" i="62"/>
  <c r="E154" i="62"/>
  <c r="I243" i="62"/>
  <c r="H243" i="62"/>
  <c r="L243" i="62" s="1"/>
  <c r="L70" i="62"/>
  <c r="I166" i="62"/>
  <c r="H166" i="62"/>
  <c r="L166" i="62" s="1"/>
  <c r="E216" i="62"/>
  <c r="H202" i="62"/>
  <c r="L256" i="62"/>
  <c r="K256" i="62"/>
  <c r="L62" i="62"/>
  <c r="K62" i="62"/>
  <c r="O70" i="62"/>
  <c r="U91" i="62"/>
  <c r="S133" i="62"/>
  <c r="I207" i="62"/>
  <c r="H207" i="62"/>
  <c r="U272" i="62"/>
  <c r="H16" i="62"/>
  <c r="L16" i="62" s="1"/>
  <c r="L22" i="62"/>
  <c r="I22" i="62"/>
  <c r="F53" i="62"/>
  <c r="H59" i="62"/>
  <c r="L59" i="62" s="1"/>
  <c r="I62" i="62"/>
  <c r="I70" i="62"/>
  <c r="H73" i="62"/>
  <c r="L157" i="62"/>
  <c r="I210" i="62"/>
  <c r="H210" i="62"/>
  <c r="K210" i="62" s="1"/>
  <c r="H25" i="62"/>
  <c r="U43" i="62"/>
  <c r="H32" i="62"/>
  <c r="H69" i="62"/>
  <c r="I116" i="62"/>
  <c r="I163" i="62"/>
  <c r="H67" i="62"/>
  <c r="E81" i="62"/>
  <c r="T250" i="61"/>
  <c r="U250" i="61" s="1"/>
  <c r="I17" i="61"/>
  <c r="I19" i="61" s="1"/>
  <c r="H17" i="61"/>
  <c r="L17" i="61" s="1"/>
  <c r="K17" i="61"/>
  <c r="H33" i="61"/>
  <c r="L33" i="61" s="1"/>
  <c r="I33" i="61"/>
  <c r="T44" i="61"/>
  <c r="U44" i="61"/>
  <c r="V176" i="61"/>
  <c r="W176" i="61"/>
  <c r="O13" i="61"/>
  <c r="S45" i="61"/>
  <c r="S51" i="61" s="1"/>
  <c r="R51" i="61"/>
  <c r="W89" i="61"/>
  <c r="V222" i="61"/>
  <c r="W222" i="61"/>
  <c r="V134" i="61"/>
  <c r="W134" i="61"/>
  <c r="J28" i="61"/>
  <c r="V178" i="61"/>
  <c r="W178" i="61"/>
  <c r="E216" i="61"/>
  <c r="H204" i="61"/>
  <c r="L204" i="61"/>
  <c r="I204" i="61"/>
  <c r="O258" i="61"/>
  <c r="J258" i="61"/>
  <c r="L28" i="61"/>
  <c r="H168" i="61"/>
  <c r="I168" i="61"/>
  <c r="J255" i="61"/>
  <c r="O255" i="61"/>
  <c r="W274" i="61"/>
  <c r="O28" i="61"/>
  <c r="V136" i="61"/>
  <c r="W136" i="61"/>
  <c r="H162" i="61"/>
  <c r="K162" i="61" s="1"/>
  <c r="E171" i="61"/>
  <c r="E188" i="61" s="1"/>
  <c r="R231" i="61"/>
  <c r="S221" i="61"/>
  <c r="W266" i="61"/>
  <c r="V227" i="61"/>
  <c r="W227" i="61"/>
  <c r="W87" i="61"/>
  <c r="V135" i="61"/>
  <c r="W135" i="61" s="1"/>
  <c r="O72" i="61"/>
  <c r="J72" i="61"/>
  <c r="T137" i="61"/>
  <c r="U137" i="61" s="1"/>
  <c r="T228" i="61"/>
  <c r="U228" i="61"/>
  <c r="I239" i="61"/>
  <c r="E244" i="61"/>
  <c r="H239" i="61"/>
  <c r="L239" i="61" s="1"/>
  <c r="K168" i="61"/>
  <c r="P67" i="61"/>
  <c r="I153" i="61"/>
  <c r="H153" i="61"/>
  <c r="L153" i="61" s="1"/>
  <c r="V271" i="61"/>
  <c r="W271" i="61"/>
  <c r="I79" i="61"/>
  <c r="H79" i="61"/>
  <c r="L79" i="61" s="1"/>
  <c r="K79" i="61"/>
  <c r="U91" i="61"/>
  <c r="I63" i="61"/>
  <c r="H80" i="61"/>
  <c r="L80" i="61" s="1"/>
  <c r="I80" i="61"/>
  <c r="E126" i="61"/>
  <c r="I112" i="61"/>
  <c r="H125" i="61"/>
  <c r="L125" i="61" s="1"/>
  <c r="K125" i="61"/>
  <c r="I125" i="61"/>
  <c r="T223" i="61"/>
  <c r="U223" i="61" s="1"/>
  <c r="U229" i="61"/>
  <c r="T229" i="61"/>
  <c r="H249" i="61"/>
  <c r="L249" i="61" s="1"/>
  <c r="I249" i="61"/>
  <c r="O259" i="61"/>
  <c r="K259" i="61"/>
  <c r="W41" i="61"/>
  <c r="W49" i="61"/>
  <c r="W48" i="61"/>
  <c r="H63" i="61"/>
  <c r="H112" i="61"/>
  <c r="K112" i="61" s="1"/>
  <c r="J259" i="61"/>
  <c r="U270" i="61"/>
  <c r="V47" i="61"/>
  <c r="W47" i="61"/>
  <c r="S141" i="61"/>
  <c r="T131" i="61"/>
  <c r="U131" i="61"/>
  <c r="R186" i="61"/>
  <c r="J195" i="61"/>
  <c r="O195" i="61"/>
  <c r="L195" i="61"/>
  <c r="K195" i="61"/>
  <c r="J207" i="61"/>
  <c r="K207" i="61"/>
  <c r="U224" i="61"/>
  <c r="W183" i="61"/>
  <c r="I61" i="61"/>
  <c r="H61" i="61"/>
  <c r="K61" i="61" s="1"/>
  <c r="T86" i="61"/>
  <c r="U86" i="61" s="1"/>
  <c r="L167" i="61"/>
  <c r="J167" i="61"/>
  <c r="O167" i="61"/>
  <c r="K167" i="61"/>
  <c r="H213" i="61"/>
  <c r="K213" i="61" s="1"/>
  <c r="L213" i="61"/>
  <c r="J240" i="61"/>
  <c r="O240" i="61"/>
  <c r="K240" i="61"/>
  <c r="O207" i="61"/>
  <c r="K28" i="61"/>
  <c r="K24" i="61"/>
  <c r="I24" i="61"/>
  <c r="H24" i="61"/>
  <c r="L24" i="61" s="1"/>
  <c r="V43" i="61"/>
  <c r="W43" i="61"/>
  <c r="T88" i="61"/>
  <c r="U88" i="61" s="1"/>
  <c r="H124" i="61"/>
  <c r="K124" i="61" s="1"/>
  <c r="L124" i="61"/>
  <c r="I124" i="61"/>
  <c r="I255" i="61"/>
  <c r="L255" i="61"/>
  <c r="K255" i="61"/>
  <c r="H35" i="61"/>
  <c r="F280" i="61"/>
  <c r="E64" i="61"/>
  <c r="I58" i="61"/>
  <c r="H58" i="61"/>
  <c r="L72" i="61"/>
  <c r="K72" i="61"/>
  <c r="O120" i="61"/>
  <c r="J120" i="61"/>
  <c r="K120" i="61"/>
  <c r="P158" i="61"/>
  <c r="Q158" i="61" s="1"/>
  <c r="R158" i="61" s="1"/>
  <c r="S158" i="61" s="1"/>
  <c r="H169" i="61"/>
  <c r="I169" i="61"/>
  <c r="E199" i="61"/>
  <c r="T225" i="61"/>
  <c r="U225" i="61" s="1"/>
  <c r="U269" i="61"/>
  <c r="K22" i="61"/>
  <c r="L22" i="61"/>
  <c r="U46" i="61"/>
  <c r="I72" i="61"/>
  <c r="H107" i="61"/>
  <c r="T132" i="61"/>
  <c r="U132" i="61" s="1"/>
  <c r="D216" i="61"/>
  <c r="L257" i="61"/>
  <c r="J257" i="61"/>
  <c r="D36" i="61"/>
  <c r="H121" i="61"/>
  <c r="K121" i="61"/>
  <c r="I121" i="61"/>
  <c r="T133" i="61"/>
  <c r="U133" i="61"/>
  <c r="E154" i="61"/>
  <c r="I148" i="61"/>
  <c r="T181" i="61"/>
  <c r="U181" i="61" s="1"/>
  <c r="I198" i="61"/>
  <c r="H198" i="61"/>
  <c r="J215" i="61"/>
  <c r="O215" i="61"/>
  <c r="L215" i="61"/>
  <c r="K215" i="61"/>
  <c r="L252" i="61"/>
  <c r="O252" i="61"/>
  <c r="K252" i="61"/>
  <c r="I23" i="61"/>
  <c r="E36" i="61"/>
  <c r="H23" i="61"/>
  <c r="J73" i="61"/>
  <c r="L73" i="61"/>
  <c r="E109" i="61"/>
  <c r="L103" i="61"/>
  <c r="K103" i="61"/>
  <c r="I205" i="61"/>
  <c r="H205" i="61"/>
  <c r="E261" i="61"/>
  <c r="H248" i="61"/>
  <c r="L248" i="61" s="1"/>
  <c r="J252" i="61"/>
  <c r="O103" i="61"/>
  <c r="J103" i="61"/>
  <c r="I149" i="61"/>
  <c r="H149" i="61"/>
  <c r="J151" i="61"/>
  <c r="O151" i="61"/>
  <c r="L151" i="61"/>
  <c r="T182" i="61"/>
  <c r="U182" i="61" s="1"/>
  <c r="D109" i="61"/>
  <c r="K243" i="61"/>
  <c r="I253" i="61"/>
  <c r="H253" i="61"/>
  <c r="H34" i="61"/>
  <c r="L34" i="61" s="1"/>
  <c r="D81" i="61"/>
  <c r="D98" i="61" s="1"/>
  <c r="H117" i="61"/>
  <c r="I117" i="61"/>
  <c r="K122" i="61"/>
  <c r="L122" i="61"/>
  <c r="D171" i="61"/>
  <c r="D188" i="61" s="1"/>
  <c r="T179" i="61"/>
  <c r="T186" i="61" s="1"/>
  <c r="U179" i="61"/>
  <c r="K241" i="61"/>
  <c r="D261" i="61"/>
  <c r="D278" i="61" s="1"/>
  <c r="L203" i="61"/>
  <c r="J203" i="61"/>
  <c r="O203" i="61"/>
  <c r="J25" i="61"/>
  <c r="O25" i="61"/>
  <c r="L69" i="61"/>
  <c r="K69" i="61"/>
  <c r="O247" i="61"/>
  <c r="K247" i="61"/>
  <c r="J247" i="61"/>
  <c r="L258" i="61"/>
  <c r="K258" i="61"/>
  <c r="I258" i="61"/>
  <c r="K59" i="61"/>
  <c r="I59" i="61"/>
  <c r="O69" i="61"/>
  <c r="J69" i="61"/>
  <c r="I75" i="61"/>
  <c r="T92" i="61"/>
  <c r="U92" i="61" s="1"/>
  <c r="T138" i="61"/>
  <c r="U138" i="61" s="1"/>
  <c r="J159" i="61"/>
  <c r="O159" i="61"/>
  <c r="H165" i="61"/>
  <c r="I165" i="61"/>
  <c r="T272" i="61"/>
  <c r="U272" i="61" s="1"/>
  <c r="D19" i="61"/>
  <c r="H30" i="61"/>
  <c r="K32" i="61"/>
  <c r="L32" i="61"/>
  <c r="E81" i="61"/>
  <c r="I69" i="61"/>
  <c r="I78" i="61"/>
  <c r="H78" i="61"/>
  <c r="L115" i="61"/>
  <c r="K115" i="61"/>
  <c r="T139" i="61"/>
  <c r="U139" i="61"/>
  <c r="H193" i="61"/>
  <c r="K212" i="61"/>
  <c r="L212" i="61"/>
  <c r="L259" i="61"/>
  <c r="I259" i="61"/>
  <c r="S267" i="61"/>
  <c r="E19" i="61"/>
  <c r="H75" i="61"/>
  <c r="D126" i="61"/>
  <c r="D143" i="61" s="1"/>
  <c r="O115" i="61"/>
  <c r="J115" i="61"/>
  <c r="U180" i="61"/>
  <c r="I193" i="61"/>
  <c r="I256" i="61"/>
  <c r="T273" i="61"/>
  <c r="U273" i="61" s="1"/>
  <c r="R96" i="61"/>
  <c r="K206" i="61"/>
  <c r="H123" i="61"/>
  <c r="K123" i="61" s="1"/>
  <c r="H210" i="61"/>
  <c r="T226" i="61"/>
  <c r="U226" i="61" s="1"/>
  <c r="H242" i="61"/>
  <c r="I252" i="61"/>
  <c r="H68" i="61"/>
  <c r="K68" i="61" s="1"/>
  <c r="I71" i="61"/>
  <c r="P71" i="61" s="1"/>
  <c r="Q71" i="61" s="1"/>
  <c r="R71" i="61" s="1"/>
  <c r="S71" i="61" s="1"/>
  <c r="I73" i="61"/>
  <c r="I123" i="61"/>
  <c r="T253" i="60"/>
  <c r="V43" i="60"/>
  <c r="W43" i="60" s="1"/>
  <c r="V49" i="60"/>
  <c r="W49" i="60"/>
  <c r="U87" i="60"/>
  <c r="O67" i="60"/>
  <c r="J67" i="60"/>
  <c r="I72" i="60"/>
  <c r="H72" i="60"/>
  <c r="K72" i="60" s="1"/>
  <c r="L72" i="60"/>
  <c r="E81" i="60"/>
  <c r="T268" i="60"/>
  <c r="T276" i="60" s="1"/>
  <c r="U268" i="60"/>
  <c r="T274" i="60"/>
  <c r="U274" i="60"/>
  <c r="T47" i="60"/>
  <c r="U47" i="60" s="1"/>
  <c r="O162" i="60"/>
  <c r="P162" i="60" s="1"/>
  <c r="Q162" i="60" s="1"/>
  <c r="R162" i="60" s="1"/>
  <c r="S162" i="60" s="1"/>
  <c r="K162" i="60"/>
  <c r="L162" i="60"/>
  <c r="J162" i="60"/>
  <c r="O168" i="60"/>
  <c r="L168" i="60"/>
  <c r="K168" i="60"/>
  <c r="J168" i="60"/>
  <c r="T271" i="60"/>
  <c r="U271" i="60"/>
  <c r="K257" i="60"/>
  <c r="U134" i="60"/>
  <c r="T134" i="60"/>
  <c r="P77" i="60"/>
  <c r="Q77" i="60" s="1"/>
  <c r="R77" i="60" s="1"/>
  <c r="S77" i="60" s="1"/>
  <c r="W132" i="60"/>
  <c r="T42" i="60"/>
  <c r="U42" i="60"/>
  <c r="V178" i="60"/>
  <c r="W178" i="60"/>
  <c r="T228" i="60"/>
  <c r="U228" i="60"/>
  <c r="K248" i="60"/>
  <c r="J248" i="60"/>
  <c r="K31" i="60"/>
  <c r="O31" i="60"/>
  <c r="L31" i="60"/>
  <c r="W48" i="60"/>
  <c r="T93" i="60"/>
  <c r="U93" i="60" s="1"/>
  <c r="T136" i="60"/>
  <c r="U136" i="60" s="1"/>
  <c r="J159" i="60"/>
  <c r="O159" i="60"/>
  <c r="K30" i="60"/>
  <c r="W227" i="60"/>
  <c r="V227" i="60"/>
  <c r="T86" i="60"/>
  <c r="U86" i="60"/>
  <c r="S96" i="60"/>
  <c r="T94" i="60"/>
  <c r="U94" i="60" s="1"/>
  <c r="K118" i="60"/>
  <c r="J118" i="60"/>
  <c r="P118" i="60" s="1"/>
  <c r="Q118" i="60" s="1"/>
  <c r="R118" i="60" s="1"/>
  <c r="S118" i="60" s="1"/>
  <c r="O78" i="60"/>
  <c r="K78" i="60"/>
  <c r="L78" i="60"/>
  <c r="K151" i="60"/>
  <c r="O151" i="60"/>
  <c r="O14" i="60"/>
  <c r="K14" i="60"/>
  <c r="J14" i="60"/>
  <c r="L14" i="60"/>
  <c r="I22" i="60"/>
  <c r="E36" i="60"/>
  <c r="H22" i="60"/>
  <c r="L22" i="60" s="1"/>
  <c r="I27" i="60"/>
  <c r="H27" i="60"/>
  <c r="U177" i="60"/>
  <c r="T269" i="60"/>
  <c r="U269" i="60" s="1"/>
  <c r="O255" i="60"/>
  <c r="J255" i="60"/>
  <c r="K255" i="60"/>
  <c r="U270" i="60"/>
  <c r="P60" i="60"/>
  <c r="Q60" i="60" s="1"/>
  <c r="L67" i="60"/>
  <c r="I67" i="60"/>
  <c r="K67" i="60"/>
  <c r="K152" i="60"/>
  <c r="J152" i="60"/>
  <c r="P152" i="60" s="1"/>
  <c r="Q152" i="60" s="1"/>
  <c r="L159" i="60"/>
  <c r="K159" i="60"/>
  <c r="I159" i="60"/>
  <c r="E171" i="60"/>
  <c r="K163" i="60"/>
  <c r="L163" i="60"/>
  <c r="O163" i="60"/>
  <c r="J163" i="60"/>
  <c r="D261" i="60"/>
  <c r="U88" i="60"/>
  <c r="T88" i="60"/>
  <c r="D143" i="60"/>
  <c r="U137" i="60"/>
  <c r="T137" i="60"/>
  <c r="I212" i="60"/>
  <c r="H212" i="60"/>
  <c r="T222" i="60"/>
  <c r="U222" i="60"/>
  <c r="U229" i="60"/>
  <c r="T229" i="60"/>
  <c r="H125" i="60"/>
  <c r="K125" i="60" s="1"/>
  <c r="I125" i="60"/>
  <c r="U181" i="60"/>
  <c r="T181" i="60"/>
  <c r="T223" i="60"/>
  <c r="U223" i="60" s="1"/>
  <c r="O32" i="60"/>
  <c r="J32" i="60"/>
  <c r="L32" i="60"/>
  <c r="S51" i="60"/>
  <c r="T41" i="60"/>
  <c r="U41" i="60" s="1"/>
  <c r="K213" i="60"/>
  <c r="O213" i="60"/>
  <c r="J213" i="60"/>
  <c r="L213" i="60"/>
  <c r="U182" i="60"/>
  <c r="L157" i="60"/>
  <c r="L18" i="60"/>
  <c r="O18" i="60"/>
  <c r="J18" i="60"/>
  <c r="K32" i="60"/>
  <c r="J69" i="60"/>
  <c r="O69" i="60"/>
  <c r="L69" i="60"/>
  <c r="H166" i="60"/>
  <c r="L166" i="60"/>
  <c r="T183" i="60"/>
  <c r="U183" i="60" s="1"/>
  <c r="O26" i="60"/>
  <c r="J61" i="60"/>
  <c r="T92" i="60"/>
  <c r="U92" i="60"/>
  <c r="T135" i="60"/>
  <c r="U135" i="60"/>
  <c r="T184" i="60"/>
  <c r="U184" i="60" s="1"/>
  <c r="K195" i="60"/>
  <c r="O195" i="60"/>
  <c r="L195" i="60"/>
  <c r="J195" i="60"/>
  <c r="L206" i="60"/>
  <c r="H259" i="60"/>
  <c r="L259" i="60"/>
  <c r="I259" i="60"/>
  <c r="O15" i="60"/>
  <c r="P15" i="60" s="1"/>
  <c r="Q15" i="60" s="1"/>
  <c r="O211" i="60"/>
  <c r="U133" i="60"/>
  <c r="D64" i="60"/>
  <c r="O116" i="60"/>
  <c r="J116" i="60"/>
  <c r="L242" i="60"/>
  <c r="E261" i="60"/>
  <c r="I251" i="60"/>
  <c r="H251" i="60"/>
  <c r="J28" i="60"/>
  <c r="K28" i="60"/>
  <c r="O28" i="60"/>
  <c r="L28" i="60"/>
  <c r="T44" i="60"/>
  <c r="U44" i="60"/>
  <c r="I62" i="60"/>
  <c r="K62" i="60"/>
  <c r="J79" i="60"/>
  <c r="O79" i="60"/>
  <c r="K79" i="60"/>
  <c r="L112" i="60"/>
  <c r="K112" i="60"/>
  <c r="I112" i="60"/>
  <c r="E126" i="60"/>
  <c r="E143" i="60" s="1"/>
  <c r="T138" i="60"/>
  <c r="U138" i="60"/>
  <c r="L153" i="60"/>
  <c r="O153" i="60"/>
  <c r="H203" i="60"/>
  <c r="I203" i="60"/>
  <c r="D244" i="60"/>
  <c r="R276" i="60"/>
  <c r="W272" i="60"/>
  <c r="D36" i="60"/>
  <c r="T45" i="60"/>
  <c r="U45" i="60" s="1"/>
  <c r="S131" i="60"/>
  <c r="R141" i="60"/>
  <c r="I197" i="60"/>
  <c r="I199" i="60" s="1"/>
  <c r="E199" i="60"/>
  <c r="U224" i="60"/>
  <c r="K242" i="60"/>
  <c r="J242" i="60"/>
  <c r="I24" i="60"/>
  <c r="H24" i="60"/>
  <c r="U89" i="60"/>
  <c r="J112" i="60"/>
  <c r="H122" i="60"/>
  <c r="K122" i="60" s="1"/>
  <c r="T139" i="60"/>
  <c r="U139" i="60" s="1"/>
  <c r="L169" i="60"/>
  <c r="K169" i="60"/>
  <c r="I169" i="60"/>
  <c r="T180" i="60"/>
  <c r="U180" i="60"/>
  <c r="H197" i="60"/>
  <c r="K197" i="60" s="1"/>
  <c r="H13" i="60"/>
  <c r="L13" i="60" s="1"/>
  <c r="E19" i="60"/>
  <c r="H59" i="60"/>
  <c r="K59" i="60" s="1"/>
  <c r="L59" i="60"/>
  <c r="L64" i="60" s="1"/>
  <c r="E64" i="60"/>
  <c r="J71" i="60"/>
  <c r="O71" i="60"/>
  <c r="K71" i="60"/>
  <c r="J76" i="60"/>
  <c r="L76" i="60"/>
  <c r="K76" i="60"/>
  <c r="O76" i="60"/>
  <c r="L103" i="60"/>
  <c r="J103" i="60"/>
  <c r="K239" i="60"/>
  <c r="K258" i="60"/>
  <c r="J258" i="60"/>
  <c r="L258" i="60"/>
  <c r="D81" i="60"/>
  <c r="T90" i="60"/>
  <c r="U90" i="60" s="1"/>
  <c r="O107" i="60"/>
  <c r="J107" i="60"/>
  <c r="U267" i="60"/>
  <c r="S276" i="60"/>
  <c r="W273" i="60"/>
  <c r="V273" i="60"/>
  <c r="K18" i="60"/>
  <c r="H23" i="60"/>
  <c r="I61" i="60"/>
  <c r="P61" i="60" s="1"/>
  <c r="Q61" i="60" s="1"/>
  <c r="L71" i="60"/>
  <c r="L79" i="60"/>
  <c r="T87" i="60"/>
  <c r="H105" i="60"/>
  <c r="K105" i="60" s="1"/>
  <c r="H113" i="60"/>
  <c r="K113" i="60" s="1"/>
  <c r="I116" i="60"/>
  <c r="H124" i="60"/>
  <c r="S176" i="60"/>
  <c r="L196" i="60"/>
  <c r="I202" i="60"/>
  <c r="H256" i="60"/>
  <c r="U266" i="60"/>
  <c r="H16" i="60"/>
  <c r="I32" i="60"/>
  <c r="I35" i="60"/>
  <c r="O58" i="60"/>
  <c r="H104" i="60"/>
  <c r="I105" i="60"/>
  <c r="I109" i="60" s="1"/>
  <c r="K107" i="60"/>
  <c r="I113" i="60"/>
  <c r="H194" i="60"/>
  <c r="O196" i="60"/>
  <c r="H238" i="60"/>
  <c r="K61" i="60"/>
  <c r="K116" i="60"/>
  <c r="H68" i="60"/>
  <c r="S221" i="60"/>
  <c r="H108" i="60"/>
  <c r="H121" i="60"/>
  <c r="H160" i="60"/>
  <c r="H165" i="60"/>
  <c r="H193" i="60"/>
  <c r="L193" i="60" s="1"/>
  <c r="H75" i="60"/>
  <c r="T89" i="60"/>
  <c r="I108" i="60"/>
  <c r="T225" i="59"/>
  <c r="U225" i="59"/>
  <c r="V225" i="59" s="1"/>
  <c r="O158" i="59"/>
  <c r="J158" i="59"/>
  <c r="O238" i="59"/>
  <c r="J238" i="59"/>
  <c r="K67" i="59"/>
  <c r="H77" i="59"/>
  <c r="K77" i="59" s="1"/>
  <c r="F53" i="59"/>
  <c r="L78" i="59"/>
  <c r="L13" i="59"/>
  <c r="K243" i="59"/>
  <c r="I13" i="59"/>
  <c r="I19" i="59" s="1"/>
  <c r="H80" i="59"/>
  <c r="K80" i="59" s="1"/>
  <c r="U136" i="59"/>
  <c r="K241" i="59"/>
  <c r="K260" i="59"/>
  <c r="K247" i="59"/>
  <c r="L247" i="59"/>
  <c r="T226" i="59"/>
  <c r="U226" i="59" s="1"/>
  <c r="V226" i="59" s="1"/>
  <c r="W226" i="59" s="1"/>
  <c r="V182" i="59"/>
  <c r="W182" i="59"/>
  <c r="I260" i="59"/>
  <c r="I24" i="59"/>
  <c r="H24" i="59"/>
  <c r="O24" i="59" s="1"/>
  <c r="H58" i="59"/>
  <c r="L58" i="59"/>
  <c r="I71" i="59"/>
  <c r="H71" i="59"/>
  <c r="L71" i="59" s="1"/>
  <c r="I78" i="59"/>
  <c r="I103" i="59"/>
  <c r="J161" i="59"/>
  <c r="H168" i="59"/>
  <c r="L168" i="59" s="1"/>
  <c r="K168" i="59"/>
  <c r="I168" i="59"/>
  <c r="I194" i="59"/>
  <c r="I202" i="59"/>
  <c r="T184" i="59"/>
  <c r="U184" i="59" s="1"/>
  <c r="V184" i="59" s="1"/>
  <c r="W184" i="59" s="1"/>
  <c r="I120" i="59"/>
  <c r="T269" i="59"/>
  <c r="U269" i="59"/>
  <c r="V269" i="59" s="1"/>
  <c r="H15" i="59"/>
  <c r="K15" i="59" s="1"/>
  <c r="I28" i="59"/>
  <c r="H28" i="59"/>
  <c r="L28" i="59" s="1"/>
  <c r="I115" i="59"/>
  <c r="I125" i="59"/>
  <c r="H205" i="59"/>
  <c r="L205" i="59" s="1"/>
  <c r="H240" i="59"/>
  <c r="K240" i="59" s="1"/>
  <c r="H23" i="59"/>
  <c r="J23" i="59" s="1"/>
  <c r="H107" i="59"/>
  <c r="L107" i="59" s="1"/>
  <c r="I107" i="59"/>
  <c r="H115" i="59"/>
  <c r="O115" i="59" s="1"/>
  <c r="H259" i="59"/>
  <c r="K259" i="59"/>
  <c r="T273" i="59"/>
  <c r="U273" i="59"/>
  <c r="V273" i="59" s="1"/>
  <c r="W273" i="59" s="1"/>
  <c r="H193" i="59"/>
  <c r="L15" i="59"/>
  <c r="I121" i="59"/>
  <c r="H206" i="59"/>
  <c r="K206" i="59" s="1"/>
  <c r="O242" i="59"/>
  <c r="H148" i="59"/>
  <c r="K148" i="59" s="1"/>
  <c r="I206" i="59"/>
  <c r="J243" i="59"/>
  <c r="O260" i="59"/>
  <c r="T181" i="59"/>
  <c r="U181" i="59" s="1"/>
  <c r="V181" i="59" s="1"/>
  <c r="W181" i="59" s="1"/>
  <c r="I256" i="59"/>
  <c r="R276" i="59"/>
  <c r="L243" i="59"/>
  <c r="O123" i="59"/>
  <c r="J123" i="59"/>
  <c r="H162" i="59"/>
  <c r="L162" i="59" s="1"/>
  <c r="I162" i="59"/>
  <c r="K238" i="59"/>
  <c r="H256" i="59"/>
  <c r="L256" i="59" s="1"/>
  <c r="T267" i="59"/>
  <c r="U267" i="59"/>
  <c r="V267" i="59" s="1"/>
  <c r="W267" i="59" s="1"/>
  <c r="I72" i="59"/>
  <c r="J13" i="59"/>
  <c r="K13" i="59"/>
  <c r="T90" i="59"/>
  <c r="U90" i="59" s="1"/>
  <c r="K123" i="59"/>
  <c r="L158" i="59"/>
  <c r="J78" i="59"/>
  <c r="H33" i="59"/>
  <c r="K33" i="59" s="1"/>
  <c r="T91" i="59"/>
  <c r="U91" i="59"/>
  <c r="V91" i="59" s="1"/>
  <c r="W91" i="59" s="1"/>
  <c r="I163" i="59"/>
  <c r="H163" i="59"/>
  <c r="O163" i="59" s="1"/>
  <c r="O78" i="59"/>
  <c r="I58" i="59"/>
  <c r="H30" i="59"/>
  <c r="O30" i="59" s="1"/>
  <c r="I259" i="59"/>
  <c r="H34" i="59"/>
  <c r="L34" i="59" s="1"/>
  <c r="H61" i="59"/>
  <c r="I117" i="59"/>
  <c r="L14" i="59"/>
  <c r="I18" i="59"/>
  <c r="U92" i="59"/>
  <c r="V92" i="59" s="1"/>
  <c r="W92" i="59" s="1"/>
  <c r="H117" i="59"/>
  <c r="K117" i="59" s="1"/>
  <c r="I241" i="59"/>
  <c r="U178" i="59"/>
  <c r="H258" i="59"/>
  <c r="E64" i="59"/>
  <c r="H70" i="59"/>
  <c r="H118" i="59"/>
  <c r="H197" i="59"/>
  <c r="L197" i="59" s="1"/>
  <c r="I204" i="59"/>
  <c r="J120" i="59"/>
  <c r="O120" i="59"/>
  <c r="T48" i="59"/>
  <c r="U48" i="59" s="1"/>
  <c r="J103" i="59"/>
  <c r="K103" i="59"/>
  <c r="O103" i="59"/>
  <c r="L103" i="59"/>
  <c r="I124" i="59"/>
  <c r="H124" i="59"/>
  <c r="L124" i="59" s="1"/>
  <c r="T180" i="59"/>
  <c r="U180" i="59" s="1"/>
  <c r="R186" i="59"/>
  <c r="J108" i="59"/>
  <c r="O108" i="59"/>
  <c r="K108" i="59"/>
  <c r="O35" i="59"/>
  <c r="J35" i="59"/>
  <c r="D36" i="59"/>
  <c r="H31" i="59"/>
  <c r="K31" i="59" s="1"/>
  <c r="I31" i="59"/>
  <c r="U41" i="59"/>
  <c r="S51" i="59"/>
  <c r="O116" i="59"/>
  <c r="J116" i="59"/>
  <c r="I25" i="59"/>
  <c r="R51" i="59"/>
  <c r="J69" i="59"/>
  <c r="O69" i="59"/>
  <c r="H22" i="59"/>
  <c r="K22" i="59" s="1"/>
  <c r="E36" i="59"/>
  <c r="I22" i="59"/>
  <c r="O250" i="59"/>
  <c r="L250" i="59"/>
  <c r="K250" i="59"/>
  <c r="T274" i="59"/>
  <c r="U274" i="59" s="1"/>
  <c r="L73" i="59"/>
  <c r="O73" i="59"/>
  <c r="K73" i="59"/>
  <c r="J73" i="59"/>
  <c r="O196" i="59"/>
  <c r="J196" i="59"/>
  <c r="L196" i="59"/>
  <c r="K35" i="59"/>
  <c r="T133" i="59"/>
  <c r="U133" i="59"/>
  <c r="J204" i="59"/>
  <c r="L204" i="59"/>
  <c r="V136" i="59"/>
  <c r="W136" i="59"/>
  <c r="V43" i="59"/>
  <c r="W43" i="59" s="1"/>
  <c r="T224" i="59"/>
  <c r="U224" i="59" s="1"/>
  <c r="H25" i="59"/>
  <c r="K25" i="59" s="1"/>
  <c r="U179" i="59"/>
  <c r="K204" i="59"/>
  <c r="I213" i="59"/>
  <c r="H213" i="59"/>
  <c r="K213" i="59" s="1"/>
  <c r="W137" i="59"/>
  <c r="W223" i="59"/>
  <c r="K120" i="59"/>
  <c r="L120" i="59"/>
  <c r="H198" i="59"/>
  <c r="L198" i="59" s="1"/>
  <c r="I198" i="59"/>
  <c r="E199" i="59"/>
  <c r="O204" i="59"/>
  <c r="I207" i="59"/>
  <c r="E216" i="59"/>
  <c r="H207" i="59"/>
  <c r="L207" i="59" s="1"/>
  <c r="H32" i="59"/>
  <c r="L32" i="59" s="1"/>
  <c r="T49" i="59"/>
  <c r="U49" i="59" s="1"/>
  <c r="L194" i="59"/>
  <c r="K194" i="59"/>
  <c r="O194" i="59"/>
  <c r="J194" i="59"/>
  <c r="H252" i="59"/>
  <c r="K252" i="59" s="1"/>
  <c r="I252" i="59"/>
  <c r="O125" i="59"/>
  <c r="J125" i="59"/>
  <c r="L125" i="59"/>
  <c r="K125" i="59"/>
  <c r="L67" i="59"/>
  <c r="J67" i="59"/>
  <c r="I215" i="59"/>
  <c r="H215" i="59"/>
  <c r="H113" i="59"/>
  <c r="K151" i="59"/>
  <c r="I151" i="59"/>
  <c r="L151" i="59"/>
  <c r="V270" i="59"/>
  <c r="W270" i="59" s="1"/>
  <c r="K170" i="59"/>
  <c r="O170" i="59"/>
  <c r="J170" i="59"/>
  <c r="J76" i="59"/>
  <c r="K76" i="59"/>
  <c r="L76" i="59"/>
  <c r="O76" i="59"/>
  <c r="T42" i="59"/>
  <c r="U42" i="59" s="1"/>
  <c r="K69" i="59"/>
  <c r="I69" i="59"/>
  <c r="L69" i="59"/>
  <c r="H157" i="59"/>
  <c r="L157" i="59" s="1"/>
  <c r="E171" i="59"/>
  <c r="I157" i="59"/>
  <c r="E261" i="59"/>
  <c r="T93" i="59"/>
  <c r="U93" i="59"/>
  <c r="J151" i="59"/>
  <c r="O151" i="59"/>
  <c r="L72" i="59"/>
  <c r="K72" i="59"/>
  <c r="J72" i="59"/>
  <c r="U138" i="59"/>
  <c r="I211" i="59"/>
  <c r="T88" i="59"/>
  <c r="U88" i="59" s="1"/>
  <c r="T139" i="59"/>
  <c r="U139" i="59" s="1"/>
  <c r="H211" i="59"/>
  <c r="K211" i="59" s="1"/>
  <c r="U227" i="59"/>
  <c r="T272" i="59"/>
  <c r="U272" i="59" s="1"/>
  <c r="D64" i="59"/>
  <c r="I104" i="59"/>
  <c r="H104" i="59"/>
  <c r="E109" i="59"/>
  <c r="L202" i="59"/>
  <c r="O202" i="59"/>
  <c r="K202" i="59"/>
  <c r="J202" i="59"/>
  <c r="I16" i="59"/>
  <c r="T44" i="59"/>
  <c r="U44" i="59" s="1"/>
  <c r="E126" i="59"/>
  <c r="H112" i="59"/>
  <c r="L112" i="59" s="1"/>
  <c r="K116" i="59"/>
  <c r="L116" i="59"/>
  <c r="I116" i="59"/>
  <c r="T228" i="59"/>
  <c r="U228" i="59" s="1"/>
  <c r="O247" i="59"/>
  <c r="J247" i="59"/>
  <c r="J251" i="59"/>
  <c r="O251" i="59"/>
  <c r="W225" i="59"/>
  <c r="H16" i="59"/>
  <c r="L16" i="59" s="1"/>
  <c r="T87" i="59"/>
  <c r="U87" i="59" s="1"/>
  <c r="I112" i="59"/>
  <c r="U134" i="59"/>
  <c r="S186" i="59"/>
  <c r="T183" i="59"/>
  <c r="U183" i="59" s="1"/>
  <c r="O241" i="59"/>
  <c r="J241" i="59"/>
  <c r="L241" i="59"/>
  <c r="D261" i="59"/>
  <c r="S266" i="59"/>
  <c r="D81" i="59"/>
  <c r="D98" i="59" s="1"/>
  <c r="D126" i="59"/>
  <c r="T176" i="59"/>
  <c r="W269" i="59"/>
  <c r="T86" i="59"/>
  <c r="U86" i="59"/>
  <c r="L257" i="59"/>
  <c r="O257" i="59"/>
  <c r="J17" i="59"/>
  <c r="O17" i="59"/>
  <c r="S96" i="59"/>
  <c r="V271" i="59"/>
  <c r="W271" i="59" s="1"/>
  <c r="L79" i="59"/>
  <c r="H106" i="59"/>
  <c r="L106" i="59" s="1"/>
  <c r="T177" i="59"/>
  <c r="U177" i="59" s="1"/>
  <c r="I195" i="59"/>
  <c r="H195" i="59"/>
  <c r="H208" i="59"/>
  <c r="I249" i="59"/>
  <c r="H249" i="59"/>
  <c r="H255" i="59"/>
  <c r="K255" i="59" s="1"/>
  <c r="L255" i="59"/>
  <c r="T268" i="59"/>
  <c r="U268" i="59" s="1"/>
  <c r="K121" i="59"/>
  <c r="J121" i="59"/>
  <c r="L121" i="59"/>
  <c r="O121" i="59"/>
  <c r="D19" i="59"/>
  <c r="K18" i="59"/>
  <c r="J18" i="59"/>
  <c r="T45" i="59"/>
  <c r="U45" i="59" s="1"/>
  <c r="I79" i="59"/>
  <c r="D109" i="59"/>
  <c r="L161" i="59"/>
  <c r="K161" i="59"/>
  <c r="H167" i="59"/>
  <c r="L167" i="59" s="1"/>
  <c r="I167" i="59"/>
  <c r="T222" i="59"/>
  <c r="U222" i="59" s="1"/>
  <c r="D244" i="59"/>
  <c r="I255" i="59"/>
  <c r="I63" i="59"/>
  <c r="H63" i="59"/>
  <c r="K63" i="59" s="1"/>
  <c r="J79" i="59"/>
  <c r="O79" i="59"/>
  <c r="I166" i="59"/>
  <c r="H166" i="59"/>
  <c r="K166" i="59" s="1"/>
  <c r="H75" i="59"/>
  <c r="L75" i="59" s="1"/>
  <c r="I75" i="59"/>
  <c r="K79" i="59"/>
  <c r="S132" i="59"/>
  <c r="S141" i="59" s="1"/>
  <c r="R141" i="59"/>
  <c r="D171" i="59"/>
  <c r="I161" i="59"/>
  <c r="K196" i="59"/>
  <c r="I196" i="59"/>
  <c r="I214" i="59"/>
  <c r="H214" i="59"/>
  <c r="K214" i="59" s="1"/>
  <c r="L214" i="59"/>
  <c r="I239" i="59"/>
  <c r="H239" i="59"/>
  <c r="E244" i="59"/>
  <c r="E19" i="59"/>
  <c r="H60" i="59"/>
  <c r="L170" i="59"/>
  <c r="O248" i="59"/>
  <c r="K251" i="59"/>
  <c r="I251" i="59"/>
  <c r="F233" i="59"/>
  <c r="L238" i="59"/>
  <c r="L242" i="59"/>
  <c r="L248" i="59"/>
  <c r="L251" i="59"/>
  <c r="J14" i="59"/>
  <c r="I160" i="59"/>
  <c r="I165" i="59"/>
  <c r="H165" i="59"/>
  <c r="D199" i="59"/>
  <c r="S231" i="59"/>
  <c r="T221" i="59"/>
  <c r="J242" i="59"/>
  <c r="V229" i="59"/>
  <c r="W229" i="59" s="1"/>
  <c r="R96" i="59"/>
  <c r="I153" i="59"/>
  <c r="H153" i="59"/>
  <c r="L153" i="59" s="1"/>
  <c r="H160" i="59"/>
  <c r="K160" i="59" s="1"/>
  <c r="I193" i="59"/>
  <c r="R231" i="59"/>
  <c r="I238" i="59"/>
  <c r="I242" i="59"/>
  <c r="J248" i="59"/>
  <c r="E81" i="59"/>
  <c r="H68" i="59"/>
  <c r="T135" i="59"/>
  <c r="U135" i="59" s="1"/>
  <c r="E154" i="59"/>
  <c r="K158" i="59"/>
  <c r="I158" i="59"/>
  <c r="D216" i="59"/>
  <c r="D154" i="59"/>
  <c r="L108" i="59"/>
  <c r="U46" i="59"/>
  <c r="H27" i="59"/>
  <c r="I27" i="59"/>
  <c r="H62" i="59"/>
  <c r="T89" i="59"/>
  <c r="U89" i="59" s="1"/>
  <c r="L123" i="59"/>
  <c r="F143" i="59"/>
  <c r="K149" i="59"/>
  <c r="H152" i="59"/>
  <c r="L152" i="59" s="1"/>
  <c r="J212" i="59"/>
  <c r="O212" i="59"/>
  <c r="P212" i="59" s="1"/>
  <c r="Q212" i="59" s="1"/>
  <c r="R212" i="59" s="1"/>
  <c r="S212" i="59" s="1"/>
  <c r="T47" i="59"/>
  <c r="U47" i="59" s="1"/>
  <c r="H59" i="59"/>
  <c r="H105" i="59"/>
  <c r="L105" i="59" s="1"/>
  <c r="I123" i="59"/>
  <c r="T131" i="59"/>
  <c r="H149" i="59"/>
  <c r="I152" i="59"/>
  <c r="I159" i="59"/>
  <c r="H159" i="59"/>
  <c r="I169" i="59"/>
  <c r="H169" i="59"/>
  <c r="H203" i="59"/>
  <c r="T133" i="58"/>
  <c r="U133" i="58" s="1"/>
  <c r="O149" i="58"/>
  <c r="J149" i="58"/>
  <c r="I27" i="58"/>
  <c r="H27" i="58"/>
  <c r="L27" i="58" s="1"/>
  <c r="V46" i="58"/>
  <c r="W46" i="58"/>
  <c r="V90" i="58"/>
  <c r="W90" i="58" s="1"/>
  <c r="T274" i="58"/>
  <c r="U274" i="58" s="1"/>
  <c r="U45" i="58"/>
  <c r="T45" i="58"/>
  <c r="I158" i="58"/>
  <c r="H158" i="58"/>
  <c r="K158" i="58" s="1"/>
  <c r="T273" i="58"/>
  <c r="U273" i="58" s="1"/>
  <c r="K160" i="58"/>
  <c r="K211" i="58"/>
  <c r="U137" i="58"/>
  <c r="T227" i="58"/>
  <c r="U227" i="58" s="1"/>
  <c r="R141" i="58"/>
  <c r="O14" i="58"/>
  <c r="J14" i="58"/>
  <c r="T136" i="58"/>
  <c r="U136" i="58" s="1"/>
  <c r="T267" i="58"/>
  <c r="U267" i="58" s="1"/>
  <c r="V134" i="58"/>
  <c r="W134" i="58" s="1"/>
  <c r="V49" i="58"/>
  <c r="W49" i="58" s="1"/>
  <c r="H16" i="58"/>
  <c r="L16" i="58"/>
  <c r="K16" i="58"/>
  <c r="I16" i="58"/>
  <c r="U177" i="58"/>
  <c r="V184" i="58"/>
  <c r="W184" i="58" s="1"/>
  <c r="J70" i="58"/>
  <c r="O70" i="58"/>
  <c r="K70" i="58"/>
  <c r="L211" i="58"/>
  <c r="T93" i="58"/>
  <c r="U93" i="58"/>
  <c r="H123" i="58"/>
  <c r="I123" i="58"/>
  <c r="L149" i="58"/>
  <c r="K149" i="58"/>
  <c r="I149" i="58"/>
  <c r="E154" i="58"/>
  <c r="I168" i="58"/>
  <c r="H168" i="58"/>
  <c r="L168" i="58" s="1"/>
  <c r="H204" i="58"/>
  <c r="L204" i="58"/>
  <c r="I204" i="58"/>
  <c r="O211" i="58"/>
  <c r="V179" i="58"/>
  <c r="W179" i="58" s="1"/>
  <c r="I106" i="58"/>
  <c r="H106" i="58"/>
  <c r="L106" i="58" s="1"/>
  <c r="D278" i="58"/>
  <c r="O79" i="58"/>
  <c r="L79" i="58"/>
  <c r="T89" i="58"/>
  <c r="U89" i="58" s="1"/>
  <c r="I251" i="58"/>
  <c r="H251" i="58"/>
  <c r="L251" i="58"/>
  <c r="V221" i="58"/>
  <c r="L104" i="58"/>
  <c r="J104" i="58"/>
  <c r="K104" i="58"/>
  <c r="O104" i="58"/>
  <c r="S42" i="58"/>
  <c r="R51" i="58"/>
  <c r="L169" i="58"/>
  <c r="K169" i="58"/>
  <c r="H26" i="58"/>
  <c r="L26" i="58" s="1"/>
  <c r="J79" i="58"/>
  <c r="H212" i="58"/>
  <c r="I212" i="58"/>
  <c r="S223" i="58"/>
  <c r="R231" i="58"/>
  <c r="V183" i="58"/>
  <c r="W183" i="58"/>
  <c r="K79" i="58"/>
  <c r="D171" i="58"/>
  <c r="O161" i="58"/>
  <c r="J161" i="58"/>
  <c r="I202" i="58"/>
  <c r="E216" i="58"/>
  <c r="E233" i="58" s="1"/>
  <c r="H202" i="58"/>
  <c r="L202" i="58" s="1"/>
  <c r="K202" i="58"/>
  <c r="T224" i="58"/>
  <c r="U224" i="58" s="1"/>
  <c r="E244" i="58"/>
  <c r="I238" i="58"/>
  <c r="H238" i="58"/>
  <c r="J24" i="58"/>
  <c r="O24" i="58"/>
  <c r="K23" i="58"/>
  <c r="L23" i="58"/>
  <c r="H33" i="58"/>
  <c r="I33" i="58"/>
  <c r="K152" i="58"/>
  <c r="O152" i="58"/>
  <c r="O256" i="58"/>
  <c r="J256" i="58"/>
  <c r="T268" i="58"/>
  <c r="U268" i="58" s="1"/>
  <c r="H28" i="58"/>
  <c r="L28" i="58" s="1"/>
  <c r="K28" i="58"/>
  <c r="T47" i="58"/>
  <c r="U47" i="58"/>
  <c r="I60" i="58"/>
  <c r="H60" i="58"/>
  <c r="L60" i="58" s="1"/>
  <c r="O241" i="58"/>
  <c r="L241" i="58"/>
  <c r="K241" i="58"/>
  <c r="J241" i="58"/>
  <c r="J247" i="58"/>
  <c r="K247" i="58"/>
  <c r="U269" i="58"/>
  <c r="O115" i="58"/>
  <c r="J115" i="58"/>
  <c r="K165" i="58"/>
  <c r="O165" i="58"/>
  <c r="J165" i="58"/>
  <c r="V92" i="58"/>
  <c r="W92" i="58" s="1"/>
  <c r="H76" i="58"/>
  <c r="L76" i="58" s="1"/>
  <c r="I76" i="58"/>
  <c r="T131" i="58"/>
  <c r="U131" i="58"/>
  <c r="S141" i="58"/>
  <c r="U270" i="58"/>
  <c r="P198" i="58"/>
  <c r="Q198" i="58" s="1"/>
  <c r="O13" i="58"/>
  <c r="J13" i="58"/>
  <c r="H19" i="58"/>
  <c r="K13" i="58"/>
  <c r="J61" i="58"/>
  <c r="L61" i="58"/>
  <c r="K61" i="58"/>
  <c r="O61" i="58"/>
  <c r="P61" i="58" s="1"/>
  <c r="Q61" i="58" s="1"/>
  <c r="I122" i="58"/>
  <c r="H122" i="58"/>
  <c r="K122" i="58" s="1"/>
  <c r="T132" i="58"/>
  <c r="U132" i="58" s="1"/>
  <c r="O252" i="58"/>
  <c r="K252" i="58"/>
  <c r="J252" i="58"/>
  <c r="K256" i="58"/>
  <c r="I259" i="58"/>
  <c r="H259" i="58"/>
  <c r="L259" i="58" s="1"/>
  <c r="T270" i="58"/>
  <c r="E19" i="58"/>
  <c r="L14" i="58"/>
  <c r="K14" i="58"/>
  <c r="O105" i="58"/>
  <c r="K105" i="58"/>
  <c r="H116" i="58"/>
  <c r="K116" i="58" s="1"/>
  <c r="I116" i="58"/>
  <c r="P242" i="58"/>
  <c r="Q242" i="58" s="1"/>
  <c r="K24" i="58"/>
  <c r="V41" i="58"/>
  <c r="W41" i="58"/>
  <c r="T88" i="58"/>
  <c r="T96" i="58" s="1"/>
  <c r="U88" i="58"/>
  <c r="H206" i="58"/>
  <c r="L206" i="58" s="1"/>
  <c r="S51" i="58"/>
  <c r="O69" i="58"/>
  <c r="L69" i="58"/>
  <c r="J69" i="58"/>
  <c r="T94" i="58"/>
  <c r="U94" i="58" s="1"/>
  <c r="H112" i="58"/>
  <c r="E126" i="58"/>
  <c r="I112" i="58"/>
  <c r="T176" i="58"/>
  <c r="T186" i="58" s="1"/>
  <c r="U176" i="58"/>
  <c r="S186" i="58"/>
  <c r="D216" i="58"/>
  <c r="D233" i="58" s="1"/>
  <c r="W222" i="58"/>
  <c r="L24" i="58"/>
  <c r="E36" i="58"/>
  <c r="E53" i="58" s="1"/>
  <c r="O63" i="58"/>
  <c r="L63" i="58"/>
  <c r="H120" i="58"/>
  <c r="L120" i="58"/>
  <c r="L17" i="58"/>
  <c r="E64" i="58"/>
  <c r="K58" i="58"/>
  <c r="L58" i="58"/>
  <c r="I107" i="58"/>
  <c r="H107" i="58"/>
  <c r="K107" i="58" s="1"/>
  <c r="I120" i="58"/>
  <c r="J194" i="58"/>
  <c r="I213" i="58"/>
  <c r="H213" i="58"/>
  <c r="K213" i="58" s="1"/>
  <c r="I253" i="58"/>
  <c r="H253" i="58"/>
  <c r="K253" i="58"/>
  <c r="D81" i="58"/>
  <c r="J205" i="58"/>
  <c r="P205" i="58" s="1"/>
  <c r="Q205" i="58" s="1"/>
  <c r="R205" i="58" s="1"/>
  <c r="S205" i="58" s="1"/>
  <c r="J260" i="58"/>
  <c r="K260" i="58"/>
  <c r="V228" i="58"/>
  <c r="W228" i="58" s="1"/>
  <c r="O31" i="58"/>
  <c r="J31" i="58"/>
  <c r="H59" i="58"/>
  <c r="L59" i="58" s="1"/>
  <c r="I59" i="58"/>
  <c r="E81" i="58"/>
  <c r="H77" i="58"/>
  <c r="H80" i="58"/>
  <c r="I80" i="58"/>
  <c r="L80" i="58"/>
  <c r="H121" i="58"/>
  <c r="L121" i="58" s="1"/>
  <c r="I124" i="58"/>
  <c r="H124" i="58"/>
  <c r="I166" i="58"/>
  <c r="J15" i="58"/>
  <c r="K31" i="58"/>
  <c r="H67" i="58"/>
  <c r="I77" i="58"/>
  <c r="H108" i="58"/>
  <c r="K108" i="58" s="1"/>
  <c r="L115" i="58"/>
  <c r="K115" i="58"/>
  <c r="I115" i="58"/>
  <c r="L161" i="58"/>
  <c r="K161" i="58"/>
  <c r="H166" i="58"/>
  <c r="K166" i="58" s="1"/>
  <c r="L205" i="58"/>
  <c r="H250" i="58"/>
  <c r="L250" i="58" s="1"/>
  <c r="E261" i="58"/>
  <c r="K250" i="58"/>
  <c r="K18" i="58"/>
  <c r="L18" i="58"/>
  <c r="T48" i="58"/>
  <c r="U48" i="58"/>
  <c r="D126" i="58"/>
  <c r="D143" i="58" s="1"/>
  <c r="U138" i="58"/>
  <c r="U178" i="58"/>
  <c r="L242" i="58"/>
  <c r="J242" i="58"/>
  <c r="L247" i="58"/>
  <c r="I247" i="58"/>
  <c r="H257" i="58"/>
  <c r="I257" i="58"/>
  <c r="T43" i="58"/>
  <c r="U43" i="58" s="1"/>
  <c r="I73" i="58"/>
  <c r="P73" i="58" s="1"/>
  <c r="Q73" i="58" s="1"/>
  <c r="R73" i="58" s="1"/>
  <c r="S73" i="58" s="1"/>
  <c r="L73" i="58"/>
  <c r="J151" i="58"/>
  <c r="I153" i="58"/>
  <c r="H153" i="58"/>
  <c r="L153" i="58" s="1"/>
  <c r="J255" i="58"/>
  <c r="T271" i="58"/>
  <c r="U271" i="58"/>
  <c r="S96" i="58"/>
  <c r="L22" i="58"/>
  <c r="L34" i="58"/>
  <c r="I34" i="58"/>
  <c r="U44" i="58"/>
  <c r="R96" i="58"/>
  <c r="H113" i="58"/>
  <c r="H203" i="58"/>
  <c r="I248" i="58"/>
  <c r="H248" i="58"/>
  <c r="R276" i="58"/>
  <c r="T272" i="58"/>
  <c r="U272" i="58" s="1"/>
  <c r="H22" i="58"/>
  <c r="O25" i="58"/>
  <c r="I203" i="58"/>
  <c r="K255" i="58"/>
  <c r="S266" i="58"/>
  <c r="I22" i="58"/>
  <c r="H34" i="58"/>
  <c r="D64" i="58"/>
  <c r="K69" i="58"/>
  <c r="E109" i="58"/>
  <c r="F143" i="58"/>
  <c r="F280" i="58" s="1"/>
  <c r="T135" i="58"/>
  <c r="U135" i="58" s="1"/>
  <c r="I148" i="58"/>
  <c r="E171" i="58"/>
  <c r="H157" i="58"/>
  <c r="I157" i="58"/>
  <c r="I170" i="58"/>
  <c r="H170" i="58"/>
  <c r="K170" i="58" s="1"/>
  <c r="F233" i="58"/>
  <c r="U226" i="58"/>
  <c r="D244" i="58"/>
  <c r="H240" i="58"/>
  <c r="H243" i="58"/>
  <c r="H249" i="58"/>
  <c r="K249" i="58" s="1"/>
  <c r="L249" i="58"/>
  <c r="O255" i="58"/>
  <c r="P255" i="58" s="1"/>
  <c r="Q255" i="58" s="1"/>
  <c r="R255" i="58" s="1"/>
  <c r="S255" i="58" s="1"/>
  <c r="I25" i="58"/>
  <c r="H30" i="58"/>
  <c r="I162" i="58"/>
  <c r="H35" i="58"/>
  <c r="H207" i="58"/>
  <c r="I30" i="58"/>
  <c r="H32" i="58"/>
  <c r="H167" i="58"/>
  <c r="H70" i="57"/>
  <c r="J70" i="57" s="1"/>
  <c r="H238" i="57"/>
  <c r="L238" i="57" s="1"/>
  <c r="I166" i="57"/>
  <c r="H206" i="57"/>
  <c r="O206" i="57" s="1"/>
  <c r="I194" i="57"/>
  <c r="I207" i="57"/>
  <c r="O24" i="57"/>
  <c r="H77" i="57"/>
  <c r="J77" i="57" s="1"/>
  <c r="R51" i="57"/>
  <c r="H125" i="57"/>
  <c r="J125" i="57" s="1"/>
  <c r="I125" i="57"/>
  <c r="E154" i="57"/>
  <c r="K251" i="57"/>
  <c r="K24" i="57"/>
  <c r="H160" i="57"/>
  <c r="L160" i="57" s="1"/>
  <c r="L163" i="57"/>
  <c r="D109" i="57"/>
  <c r="S141" i="57"/>
  <c r="U43" i="57"/>
  <c r="V43" i="57" s="1"/>
  <c r="W43" i="57" s="1"/>
  <c r="K59" i="57"/>
  <c r="H103" i="57"/>
  <c r="L103" i="57" s="1"/>
  <c r="I255" i="57"/>
  <c r="U181" i="57"/>
  <c r="V181" i="57" s="1"/>
  <c r="H213" i="57"/>
  <c r="O213" i="57" s="1"/>
  <c r="U136" i="57"/>
  <c r="H197" i="57"/>
  <c r="J197" i="57" s="1"/>
  <c r="H215" i="57"/>
  <c r="O215" i="57" s="1"/>
  <c r="J163" i="57"/>
  <c r="H241" i="57"/>
  <c r="K241" i="57" s="1"/>
  <c r="I253" i="57"/>
  <c r="O163" i="57"/>
  <c r="P163" i="57" s="1"/>
  <c r="Q163" i="57" s="1"/>
  <c r="R163" i="57" s="1"/>
  <c r="S163" i="57" s="1"/>
  <c r="L22" i="57"/>
  <c r="F233" i="57"/>
  <c r="F278" i="57"/>
  <c r="T269" i="57"/>
  <c r="U269" i="57" s="1"/>
  <c r="K207" i="57"/>
  <c r="L207" i="57"/>
  <c r="J257" i="57"/>
  <c r="O257" i="57"/>
  <c r="J208" i="57"/>
  <c r="O208" i="57"/>
  <c r="T87" i="57"/>
  <c r="U87" i="57" s="1"/>
  <c r="V87" i="57" s="1"/>
  <c r="W87" i="57" s="1"/>
  <c r="V133" i="57"/>
  <c r="W133" i="57" s="1"/>
  <c r="J170" i="57"/>
  <c r="O170" i="57"/>
  <c r="T88" i="57"/>
  <c r="U88" i="57" s="1"/>
  <c r="J240" i="57"/>
  <c r="K240" i="57"/>
  <c r="O240" i="57"/>
  <c r="T46" i="57"/>
  <c r="U46" i="57" s="1"/>
  <c r="V46" i="57" s="1"/>
  <c r="W46" i="57" s="1"/>
  <c r="O253" i="57"/>
  <c r="K253" i="57"/>
  <c r="H120" i="57"/>
  <c r="L120" i="57" s="1"/>
  <c r="F188" i="57"/>
  <c r="F280" i="57" s="1"/>
  <c r="H115" i="57"/>
  <c r="K115" i="57" s="1"/>
  <c r="H13" i="57"/>
  <c r="K13" i="57" s="1"/>
  <c r="F53" i="57"/>
  <c r="D171" i="57"/>
  <c r="K242" i="57"/>
  <c r="H259" i="57"/>
  <c r="L251" i="57"/>
  <c r="J59" i="57"/>
  <c r="I67" i="57"/>
  <c r="I79" i="57"/>
  <c r="D154" i="57"/>
  <c r="D216" i="57"/>
  <c r="L208" i="57"/>
  <c r="J251" i="57"/>
  <c r="O107" i="57"/>
  <c r="H243" i="57"/>
  <c r="J243" i="57" s="1"/>
  <c r="H195" i="57"/>
  <c r="L195" i="57" s="1"/>
  <c r="H168" i="57"/>
  <c r="K168" i="57" s="1"/>
  <c r="I203" i="57"/>
  <c r="H80" i="57"/>
  <c r="L80" i="57" s="1"/>
  <c r="U49" i="57"/>
  <c r="H33" i="57"/>
  <c r="J33" i="57" s="1"/>
  <c r="F98" i="57"/>
  <c r="I158" i="57"/>
  <c r="K208" i="57"/>
  <c r="E244" i="57"/>
  <c r="E261" i="57"/>
  <c r="H158" i="57"/>
  <c r="L158" i="57" s="1"/>
  <c r="U177" i="57"/>
  <c r="V177" i="57" s="1"/>
  <c r="W177" i="57" s="1"/>
  <c r="I80" i="57"/>
  <c r="I22" i="57"/>
  <c r="D64" i="57"/>
  <c r="H193" i="57"/>
  <c r="O193" i="57" s="1"/>
  <c r="I208" i="57"/>
  <c r="H79" i="57"/>
  <c r="J79" i="57" s="1"/>
  <c r="H14" i="57"/>
  <c r="L14" i="57" s="1"/>
  <c r="E81" i="57"/>
  <c r="H239" i="57"/>
  <c r="J239" i="57" s="1"/>
  <c r="I30" i="57"/>
  <c r="H58" i="57"/>
  <c r="K58" i="57" s="1"/>
  <c r="U138" i="57"/>
  <c r="W138" i="57" s="1"/>
  <c r="O22" i="57"/>
  <c r="I195" i="57"/>
  <c r="I25" i="57"/>
  <c r="E19" i="57"/>
  <c r="H162" i="57"/>
  <c r="H123" i="57"/>
  <c r="J123" i="57" s="1"/>
  <c r="D244" i="57"/>
  <c r="K22" i="57"/>
  <c r="H249" i="57"/>
  <c r="L249" i="57" s="1"/>
  <c r="D19" i="57"/>
  <c r="K239" i="57"/>
  <c r="O239" i="57"/>
  <c r="L239" i="57"/>
  <c r="L206" i="57"/>
  <c r="K206" i="57"/>
  <c r="T226" i="57"/>
  <c r="U226" i="57" s="1"/>
  <c r="O67" i="57"/>
  <c r="K67" i="57"/>
  <c r="L67" i="57"/>
  <c r="J67" i="57"/>
  <c r="J60" i="57"/>
  <c r="K60" i="57"/>
  <c r="L60" i="57"/>
  <c r="H148" i="57"/>
  <c r="K148" i="57" s="1"/>
  <c r="I148" i="57"/>
  <c r="U271" i="57"/>
  <c r="H149" i="57"/>
  <c r="L149" i="57" s="1"/>
  <c r="I149" i="57"/>
  <c r="U91" i="57"/>
  <c r="H204" i="57"/>
  <c r="K204" i="57" s="1"/>
  <c r="T222" i="57"/>
  <c r="U222" i="57" s="1"/>
  <c r="S231" i="57"/>
  <c r="I124" i="57"/>
  <c r="H124" i="57"/>
  <c r="L124" i="57" s="1"/>
  <c r="J161" i="57"/>
  <c r="O161" i="57"/>
  <c r="T178" i="57"/>
  <c r="U178" i="57" s="1"/>
  <c r="P17" i="57"/>
  <c r="Q17" i="57" s="1"/>
  <c r="O78" i="57"/>
  <c r="J78" i="57"/>
  <c r="O23" i="57"/>
  <c r="K23" i="57"/>
  <c r="J23" i="57"/>
  <c r="I61" i="57"/>
  <c r="H61" i="57"/>
  <c r="K61" i="57" s="1"/>
  <c r="S86" i="57"/>
  <c r="R96" i="57"/>
  <c r="L203" i="57"/>
  <c r="O203" i="57"/>
  <c r="K203" i="57"/>
  <c r="J203" i="57"/>
  <c r="L77" i="57"/>
  <c r="J73" i="57"/>
  <c r="L73" i="57"/>
  <c r="O73" i="57"/>
  <c r="I69" i="57"/>
  <c r="H69" i="57"/>
  <c r="L69" i="57"/>
  <c r="T180" i="57"/>
  <c r="U180" i="57" s="1"/>
  <c r="I205" i="57"/>
  <c r="H205" i="57"/>
  <c r="K205" i="57" s="1"/>
  <c r="K62" i="57"/>
  <c r="O62" i="57"/>
  <c r="L165" i="57"/>
  <c r="J165" i="57"/>
  <c r="O165" i="57"/>
  <c r="I260" i="57"/>
  <c r="J252" i="57"/>
  <c r="O252" i="57"/>
  <c r="L252" i="57"/>
  <c r="K252" i="57"/>
  <c r="H260" i="57"/>
  <c r="U270" i="57"/>
  <c r="J62" i="57"/>
  <c r="O75" i="57"/>
  <c r="J202" i="57"/>
  <c r="O202" i="57"/>
  <c r="O60" i="57"/>
  <c r="I16" i="57"/>
  <c r="H16" i="57"/>
  <c r="K16" i="57" s="1"/>
  <c r="H151" i="57"/>
  <c r="K151" i="57" s="1"/>
  <c r="I151" i="57"/>
  <c r="I159" i="57"/>
  <c r="H159" i="57"/>
  <c r="T266" i="57"/>
  <c r="S276" i="57"/>
  <c r="W181" i="57"/>
  <c r="I78" i="57"/>
  <c r="L78" i="57"/>
  <c r="K78" i="57"/>
  <c r="T89" i="57"/>
  <c r="U89" i="57" s="1"/>
  <c r="O123" i="57"/>
  <c r="V138" i="57"/>
  <c r="T182" i="57"/>
  <c r="U182" i="57" s="1"/>
  <c r="H258" i="57"/>
  <c r="L258" i="57" s="1"/>
  <c r="I258" i="57"/>
  <c r="T267" i="57"/>
  <c r="U267" i="57" s="1"/>
  <c r="T273" i="57"/>
  <c r="U273" i="57" s="1"/>
  <c r="L122" i="57"/>
  <c r="J122" i="57"/>
  <c r="K122" i="57"/>
  <c r="V49" i="57"/>
  <c r="W49" i="57" s="1"/>
  <c r="I32" i="57"/>
  <c r="H32" i="57"/>
  <c r="K32" i="57" s="1"/>
  <c r="T41" i="57"/>
  <c r="S51" i="57"/>
  <c r="T131" i="57"/>
  <c r="U131" i="57"/>
  <c r="U139" i="57"/>
  <c r="U229" i="57"/>
  <c r="L240" i="57"/>
  <c r="T42" i="57"/>
  <c r="U42" i="57" s="1"/>
  <c r="I114" i="57"/>
  <c r="H114" i="57"/>
  <c r="K114" i="57" s="1"/>
  <c r="E126" i="57"/>
  <c r="J157" i="57"/>
  <c r="O157" i="57"/>
  <c r="L157" i="57"/>
  <c r="I15" i="57"/>
  <c r="H15" i="57"/>
  <c r="I153" i="57"/>
  <c r="H153" i="57"/>
  <c r="L153" i="57" s="1"/>
  <c r="L202" i="57"/>
  <c r="E216" i="57"/>
  <c r="I202" i="57"/>
  <c r="K202" i="57"/>
  <c r="I247" i="57"/>
  <c r="H247" i="57"/>
  <c r="L247" i="57" s="1"/>
  <c r="T132" i="57"/>
  <c r="U132" i="57"/>
  <c r="O166" i="57"/>
  <c r="J166" i="57"/>
  <c r="J253" i="57"/>
  <c r="K25" i="57"/>
  <c r="J25" i="57"/>
  <c r="O25" i="57"/>
  <c r="T45" i="57"/>
  <c r="U45" i="57" s="1"/>
  <c r="K75" i="57"/>
  <c r="I75" i="57"/>
  <c r="L75" i="57"/>
  <c r="T92" i="57"/>
  <c r="U92" i="57" s="1"/>
  <c r="I108" i="57"/>
  <c r="H108" i="57"/>
  <c r="E109" i="57"/>
  <c r="H116" i="57"/>
  <c r="L116" i="57" s="1"/>
  <c r="I116" i="57"/>
  <c r="K161" i="57"/>
  <c r="L161" i="57"/>
  <c r="I161" i="57"/>
  <c r="W183" i="57"/>
  <c r="U225" i="57"/>
  <c r="D261" i="57"/>
  <c r="L253" i="57"/>
  <c r="H26" i="57"/>
  <c r="L26" i="57" s="1"/>
  <c r="V94" i="57"/>
  <c r="W94" i="57"/>
  <c r="L104" i="57"/>
  <c r="J104" i="57"/>
  <c r="H117" i="57"/>
  <c r="L117" i="57" s="1"/>
  <c r="I117" i="57"/>
  <c r="R276" i="57"/>
  <c r="J210" i="57"/>
  <c r="O210" i="57"/>
  <c r="O70" i="57"/>
  <c r="L70" i="57"/>
  <c r="D36" i="57"/>
  <c r="I26" i="57"/>
  <c r="I31" i="57"/>
  <c r="H31" i="57"/>
  <c r="L31" i="57" s="1"/>
  <c r="U47" i="57"/>
  <c r="I63" i="57"/>
  <c r="H63" i="57"/>
  <c r="K63" i="57" s="1"/>
  <c r="T137" i="57"/>
  <c r="U137" i="57" s="1"/>
  <c r="S179" i="57"/>
  <c r="S186" i="57" s="1"/>
  <c r="R186" i="57"/>
  <c r="O248" i="57"/>
  <c r="I71" i="57"/>
  <c r="H71" i="57"/>
  <c r="H196" i="57"/>
  <c r="K196" i="57" s="1"/>
  <c r="I196" i="57"/>
  <c r="H212" i="57"/>
  <c r="K212" i="57" s="1"/>
  <c r="I244" i="57"/>
  <c r="H28" i="57"/>
  <c r="T48" i="57"/>
  <c r="U48" i="57" s="1"/>
  <c r="I59" i="57"/>
  <c r="I64" i="57" s="1"/>
  <c r="L59" i="57"/>
  <c r="D126" i="57"/>
  <c r="L166" i="57"/>
  <c r="L170" i="57"/>
  <c r="I170" i="57"/>
  <c r="K170" i="57"/>
  <c r="D199" i="57"/>
  <c r="T221" i="57"/>
  <c r="U221" i="57" s="1"/>
  <c r="O112" i="57"/>
  <c r="J112" i="57"/>
  <c r="L25" i="57"/>
  <c r="I34" i="57"/>
  <c r="H34" i="57"/>
  <c r="L34" i="57"/>
  <c r="U44" i="57"/>
  <c r="I72" i="57"/>
  <c r="H72" i="57"/>
  <c r="L72" i="57" s="1"/>
  <c r="I106" i="57"/>
  <c r="H106" i="57"/>
  <c r="L106" i="57" s="1"/>
  <c r="O113" i="57"/>
  <c r="I118" i="57"/>
  <c r="H118" i="57"/>
  <c r="K118" i="57" s="1"/>
  <c r="E171" i="57"/>
  <c r="I157" i="57"/>
  <c r="I167" i="57"/>
  <c r="H167" i="57"/>
  <c r="I198" i="57"/>
  <c r="I199" i="57" s="1"/>
  <c r="H198" i="57"/>
  <c r="H256" i="57"/>
  <c r="K256" i="57" s="1"/>
  <c r="I256" i="57"/>
  <c r="W224" i="57"/>
  <c r="H18" i="57"/>
  <c r="L18" i="57" s="1"/>
  <c r="I18" i="57"/>
  <c r="O30" i="57"/>
  <c r="J30" i="57"/>
  <c r="L118" i="57"/>
  <c r="T176" i="57"/>
  <c r="L194" i="57"/>
  <c r="K194" i="57"/>
  <c r="K30" i="57"/>
  <c r="L30" i="57"/>
  <c r="D81" i="57"/>
  <c r="R141" i="57"/>
  <c r="U227" i="57"/>
  <c r="J238" i="57"/>
  <c r="K238" i="57"/>
  <c r="O242" i="57"/>
  <c r="L242" i="57"/>
  <c r="O35" i="57"/>
  <c r="J35" i="57"/>
  <c r="I68" i="57"/>
  <c r="I105" i="57"/>
  <c r="H105" i="57"/>
  <c r="L105" i="57" s="1"/>
  <c r="K112" i="57"/>
  <c r="L112" i="57"/>
  <c r="I112" i="57"/>
  <c r="U184" i="57"/>
  <c r="T223" i="57"/>
  <c r="U223" i="57" s="1"/>
  <c r="U228" i="57"/>
  <c r="T268" i="57"/>
  <c r="U268" i="57" s="1"/>
  <c r="T274" i="57"/>
  <c r="U274" i="57"/>
  <c r="I23" i="57"/>
  <c r="E36" i="57"/>
  <c r="L23" i="57"/>
  <c r="H27" i="57"/>
  <c r="L27" i="57" s="1"/>
  <c r="I27" i="57"/>
  <c r="L35" i="57"/>
  <c r="I35" i="57"/>
  <c r="K35" i="57"/>
  <c r="I62" i="57"/>
  <c r="L62" i="57"/>
  <c r="H68" i="57"/>
  <c r="H121" i="57"/>
  <c r="L121" i="57" s="1"/>
  <c r="U134" i="57"/>
  <c r="I210" i="57"/>
  <c r="K210" i="57"/>
  <c r="I250" i="57"/>
  <c r="H250" i="57"/>
  <c r="K250" i="57"/>
  <c r="I73" i="57"/>
  <c r="K73" i="57"/>
  <c r="U90" i="57"/>
  <c r="L113" i="57"/>
  <c r="K113" i="57"/>
  <c r="I113" i="57"/>
  <c r="E199" i="57"/>
  <c r="R231" i="57"/>
  <c r="K257" i="57"/>
  <c r="U272" i="57"/>
  <c r="E64" i="57"/>
  <c r="U135" i="57"/>
  <c r="I152" i="57"/>
  <c r="K165" i="57"/>
  <c r="I257" i="57"/>
  <c r="U93" i="57"/>
  <c r="K104" i="57"/>
  <c r="L107" i="57"/>
  <c r="K107" i="57"/>
  <c r="H152" i="57"/>
  <c r="L152" i="57" s="1"/>
  <c r="O207" i="57"/>
  <c r="J207" i="57"/>
  <c r="L257" i="57"/>
  <c r="V271" i="1" l="1"/>
  <c r="W271" i="1"/>
  <c r="U96" i="1"/>
  <c r="V132" i="1"/>
  <c r="W132" i="1"/>
  <c r="U141" i="1"/>
  <c r="V93" i="1"/>
  <c r="W93" i="1" s="1"/>
  <c r="T251" i="1"/>
  <c r="U251" i="1" s="1"/>
  <c r="V224" i="1"/>
  <c r="W224" i="1"/>
  <c r="W49" i="1"/>
  <c r="V49" i="1"/>
  <c r="L259" i="1"/>
  <c r="J259" i="1"/>
  <c r="V134" i="1"/>
  <c r="W134" i="1"/>
  <c r="V269" i="1"/>
  <c r="W269" i="1" s="1"/>
  <c r="O103" i="1"/>
  <c r="P103" i="1" s="1"/>
  <c r="Q103" i="1" s="1"/>
  <c r="J103" i="1"/>
  <c r="V133" i="1"/>
  <c r="W133" i="1" s="1"/>
  <c r="L68" i="1"/>
  <c r="J68" i="1"/>
  <c r="P104" i="1"/>
  <c r="Q104" i="1" s="1"/>
  <c r="R104" i="1" s="1"/>
  <c r="V221" i="1"/>
  <c r="W221" i="1"/>
  <c r="U231" i="1"/>
  <c r="K195" i="1"/>
  <c r="L213" i="1"/>
  <c r="L252" i="1"/>
  <c r="J195" i="1"/>
  <c r="P195" i="1" s="1"/>
  <c r="Q195" i="1" s="1"/>
  <c r="J59" i="1"/>
  <c r="P59" i="1" s="1"/>
  <c r="Q59" i="1" s="1"/>
  <c r="R59" i="1" s="1"/>
  <c r="S59" i="1" s="1"/>
  <c r="L195" i="1"/>
  <c r="U137" i="1"/>
  <c r="J22" i="1"/>
  <c r="J207" i="1"/>
  <c r="V46" i="1"/>
  <c r="W46" i="1" s="1"/>
  <c r="E233" i="1"/>
  <c r="I233" i="1"/>
  <c r="J32" i="1"/>
  <c r="K60" i="1"/>
  <c r="K207" i="1"/>
  <c r="K251" i="1"/>
  <c r="L150" i="1"/>
  <c r="V138" i="1"/>
  <c r="W138" i="1"/>
  <c r="K68" i="1"/>
  <c r="L33" i="1"/>
  <c r="V89" i="1"/>
  <c r="W89" i="1"/>
  <c r="V88" i="1"/>
  <c r="V96" i="1" s="1"/>
  <c r="J203" i="1"/>
  <c r="P75" i="1"/>
  <c r="Q75" i="1" s="1"/>
  <c r="R75" i="1" s="1"/>
  <c r="S75" i="1" s="1"/>
  <c r="O252" i="1"/>
  <c r="P252" i="1" s="1"/>
  <c r="Q252" i="1" s="1"/>
  <c r="R252" i="1" s="1"/>
  <c r="S252" i="1" s="1"/>
  <c r="J252" i="1"/>
  <c r="O203" i="1"/>
  <c r="K259" i="1"/>
  <c r="K103" i="1"/>
  <c r="K109" i="1" s="1"/>
  <c r="V45" i="1"/>
  <c r="W45" i="1"/>
  <c r="T231" i="1"/>
  <c r="K22" i="1"/>
  <c r="V268" i="1"/>
  <c r="W268" i="1"/>
  <c r="L151" i="1"/>
  <c r="J151" i="1"/>
  <c r="U266" i="1"/>
  <c r="K33" i="1"/>
  <c r="U176" i="1"/>
  <c r="L207" i="1"/>
  <c r="D280" i="1"/>
  <c r="V94" i="1"/>
  <c r="W94" i="1" s="1"/>
  <c r="V178" i="1"/>
  <c r="W178" i="1" s="1"/>
  <c r="O33" i="1"/>
  <c r="P33" i="1" s="1"/>
  <c r="Q33" i="1" s="1"/>
  <c r="R33" i="1" s="1"/>
  <c r="S33" i="1" s="1"/>
  <c r="J257" i="1"/>
  <c r="O257" i="1"/>
  <c r="P257" i="1" s="1"/>
  <c r="Q257" i="1" s="1"/>
  <c r="R257" i="1" s="1"/>
  <c r="S257" i="1" s="1"/>
  <c r="V273" i="1"/>
  <c r="W273" i="1"/>
  <c r="L125" i="1"/>
  <c r="L32" i="1"/>
  <c r="H109" i="1"/>
  <c r="O259" i="1"/>
  <c r="P259" i="1" s="1"/>
  <c r="Q259" i="1" s="1"/>
  <c r="R259" i="1" s="1"/>
  <c r="S259" i="1" s="1"/>
  <c r="T259" i="1" s="1"/>
  <c r="U259" i="1" s="1"/>
  <c r="V184" i="1"/>
  <c r="W184" i="1" s="1"/>
  <c r="V47" i="1"/>
  <c r="W47" i="1"/>
  <c r="K23" i="1"/>
  <c r="J23" i="1"/>
  <c r="O23" i="1"/>
  <c r="P23" i="1" s="1"/>
  <c r="Q23" i="1" s="1"/>
  <c r="R23" i="1" s="1"/>
  <c r="S23" i="1" s="1"/>
  <c r="Q202" i="1"/>
  <c r="O125" i="1"/>
  <c r="P125" i="1" s="1"/>
  <c r="Q125" i="1" s="1"/>
  <c r="R125" i="1" s="1"/>
  <c r="S125" i="1" s="1"/>
  <c r="O32" i="1"/>
  <c r="P32" i="1" s="1"/>
  <c r="Q32" i="1" s="1"/>
  <c r="R32" i="1" s="1"/>
  <c r="S32" i="1" s="1"/>
  <c r="O60" i="1"/>
  <c r="P60" i="1" s="1"/>
  <c r="Q60" i="1" s="1"/>
  <c r="V225" i="1"/>
  <c r="W225" i="1"/>
  <c r="W177" i="1"/>
  <c r="V177" i="1"/>
  <c r="V139" i="1"/>
  <c r="W139" i="1"/>
  <c r="V136" i="1"/>
  <c r="W136" i="1" s="1"/>
  <c r="V267" i="1"/>
  <c r="W267" i="1"/>
  <c r="V41" i="1"/>
  <c r="W41" i="1"/>
  <c r="U51" i="1"/>
  <c r="W86" i="1"/>
  <c r="J202" i="1"/>
  <c r="O151" i="1"/>
  <c r="P151" i="1" s="1"/>
  <c r="Q151" i="1" s="1"/>
  <c r="R151" i="1" s="1"/>
  <c r="S151" i="1" s="1"/>
  <c r="D278" i="62"/>
  <c r="L23" i="62"/>
  <c r="O23" i="62"/>
  <c r="P23" i="62" s="1"/>
  <c r="Q23" i="62" s="1"/>
  <c r="R23" i="62" s="1"/>
  <c r="S23" i="62" s="1"/>
  <c r="J161" i="62"/>
  <c r="L161" i="62"/>
  <c r="O161" i="62"/>
  <c r="P161" i="62" s="1"/>
  <c r="Q161" i="62" s="1"/>
  <c r="R161" i="62" s="1"/>
  <c r="S161" i="62" s="1"/>
  <c r="T161" i="62" s="1"/>
  <c r="U161" i="62" s="1"/>
  <c r="V161" i="62" s="1"/>
  <c r="W161" i="62" s="1"/>
  <c r="K161" i="62"/>
  <c r="T115" i="62"/>
  <c r="U115" i="62" s="1"/>
  <c r="L206" i="62"/>
  <c r="O206" i="62"/>
  <c r="K206" i="62"/>
  <c r="J206" i="62"/>
  <c r="K208" i="62"/>
  <c r="L160" i="62"/>
  <c r="P26" i="62"/>
  <c r="Q26" i="62" s="1"/>
  <c r="R26" i="62" s="1"/>
  <c r="S26" i="62" s="1"/>
  <c r="P163" i="62"/>
  <c r="Q163" i="62" s="1"/>
  <c r="R163" i="62" s="1"/>
  <c r="S163" i="62" s="1"/>
  <c r="T163" i="62" s="1"/>
  <c r="O24" i="62"/>
  <c r="P24" i="62" s="1"/>
  <c r="Q24" i="62" s="1"/>
  <c r="R24" i="62" s="1"/>
  <c r="S24" i="62" s="1"/>
  <c r="J24" i="62"/>
  <c r="O158" i="62"/>
  <c r="J158" i="62"/>
  <c r="K158" i="62"/>
  <c r="J248" i="62"/>
  <c r="O248" i="62"/>
  <c r="T71" i="62"/>
  <c r="U71" i="62" s="1"/>
  <c r="V71" i="62" s="1"/>
  <c r="W71" i="62" s="1"/>
  <c r="P251" i="62"/>
  <c r="Q251" i="62" s="1"/>
  <c r="R251" i="62" s="1"/>
  <c r="S251" i="62" s="1"/>
  <c r="T251" i="62" s="1"/>
  <c r="U251" i="62" s="1"/>
  <c r="V251" i="62" s="1"/>
  <c r="W251" i="62" s="1"/>
  <c r="P247" i="62"/>
  <c r="Q247" i="62" s="1"/>
  <c r="K248" i="62"/>
  <c r="J250" i="62"/>
  <c r="P250" i="62" s="1"/>
  <c r="Q250" i="62" s="1"/>
  <c r="R250" i="62" s="1"/>
  <c r="S250" i="62" s="1"/>
  <c r="T250" i="62" s="1"/>
  <c r="U250" i="62" s="1"/>
  <c r="K252" i="62"/>
  <c r="L114" i="62"/>
  <c r="I81" i="62"/>
  <c r="O27" i="62"/>
  <c r="L27" i="62"/>
  <c r="J27" i="62"/>
  <c r="J160" i="62"/>
  <c r="O160" i="62"/>
  <c r="P160" i="62" s="1"/>
  <c r="Q160" i="62" s="1"/>
  <c r="R160" i="62" s="1"/>
  <c r="S160" i="62" s="1"/>
  <c r="T160" i="62" s="1"/>
  <c r="U160" i="62" s="1"/>
  <c r="L248" i="62"/>
  <c r="L252" i="62"/>
  <c r="P252" i="62" s="1"/>
  <c r="Q252" i="62" s="1"/>
  <c r="R252" i="62" s="1"/>
  <c r="S252" i="62" s="1"/>
  <c r="P157" i="62"/>
  <c r="Q157" i="62" s="1"/>
  <c r="L203" i="62"/>
  <c r="K27" i="62"/>
  <c r="K259" i="62"/>
  <c r="P193" i="62"/>
  <c r="Q193" i="62" s="1"/>
  <c r="P105" i="62"/>
  <c r="Q105" i="62" s="1"/>
  <c r="R105" i="62" s="1"/>
  <c r="P239" i="62"/>
  <c r="Q239" i="62" s="1"/>
  <c r="R239" i="62" s="1"/>
  <c r="S239" i="62" s="1"/>
  <c r="J58" i="62"/>
  <c r="O58" i="62"/>
  <c r="P58" i="62" s="1"/>
  <c r="L213" i="62"/>
  <c r="I109" i="62"/>
  <c r="L18" i="62"/>
  <c r="L153" i="62"/>
  <c r="P62" i="62"/>
  <c r="Q62" i="62" s="1"/>
  <c r="R62" i="62" s="1"/>
  <c r="S62" i="62" s="1"/>
  <c r="L198" i="62"/>
  <c r="K170" i="62"/>
  <c r="L255" i="62"/>
  <c r="L123" i="62"/>
  <c r="K58" i="62"/>
  <c r="K64" i="62" s="1"/>
  <c r="K255" i="62"/>
  <c r="L15" i="62"/>
  <c r="K194" i="62"/>
  <c r="P169" i="62"/>
  <c r="Q169" i="62" s="1"/>
  <c r="R169" i="62" s="1"/>
  <c r="S169" i="62" s="1"/>
  <c r="T167" i="62"/>
  <c r="U167" i="62" s="1"/>
  <c r="V167" i="62" s="1"/>
  <c r="W167" i="62" s="1"/>
  <c r="R193" i="62"/>
  <c r="S193" i="62"/>
  <c r="T193" i="62" s="1"/>
  <c r="J33" i="62"/>
  <c r="L33" i="62"/>
  <c r="O33" i="62"/>
  <c r="P33" i="62" s="1"/>
  <c r="Q33" i="62" s="1"/>
  <c r="R33" i="62" s="1"/>
  <c r="S33" i="62" s="1"/>
  <c r="T33" i="62" s="1"/>
  <c r="U33" i="62" s="1"/>
  <c r="K33" i="62"/>
  <c r="J34" i="62"/>
  <c r="O259" i="62"/>
  <c r="J259" i="62"/>
  <c r="E143" i="62"/>
  <c r="K213" i="62"/>
  <c r="P76" i="62"/>
  <c r="Q76" i="62" s="1"/>
  <c r="R76" i="62" s="1"/>
  <c r="S76" i="62" s="1"/>
  <c r="O34" i="62"/>
  <c r="P34" i="62" s="1"/>
  <c r="Q34" i="62" s="1"/>
  <c r="R34" i="62" s="1"/>
  <c r="S34" i="62" s="1"/>
  <c r="K34" i="62"/>
  <c r="H64" i="62"/>
  <c r="P149" i="62"/>
  <c r="Q149" i="62" s="1"/>
  <c r="R149" i="62" s="1"/>
  <c r="S149" i="62" s="1"/>
  <c r="J213" i="62"/>
  <c r="S105" i="62"/>
  <c r="T105" i="62" s="1"/>
  <c r="I126" i="62"/>
  <c r="J14" i="62"/>
  <c r="J19" i="62" s="1"/>
  <c r="O14" i="62"/>
  <c r="P14" i="62" s="1"/>
  <c r="Q14" i="62" s="1"/>
  <c r="P256" i="62"/>
  <c r="Q256" i="62" s="1"/>
  <c r="R256" i="62" s="1"/>
  <c r="S256" i="62" s="1"/>
  <c r="T256" i="62" s="1"/>
  <c r="U256" i="62" s="1"/>
  <c r="P241" i="62"/>
  <c r="Q241" i="62" s="1"/>
  <c r="I19" i="62"/>
  <c r="I261" i="62"/>
  <c r="I278" i="62" s="1"/>
  <c r="H109" i="62"/>
  <c r="I171" i="62"/>
  <c r="I188" i="62" s="1"/>
  <c r="O195" i="62"/>
  <c r="J195" i="62"/>
  <c r="H244" i="62"/>
  <c r="O104" i="62"/>
  <c r="J104" i="62"/>
  <c r="J109" i="62" s="1"/>
  <c r="K104" i="62"/>
  <c r="L104" i="62"/>
  <c r="L214" i="62"/>
  <c r="O214" i="62"/>
  <c r="J214" i="62"/>
  <c r="E98" i="62"/>
  <c r="E233" i="62"/>
  <c r="K122" i="62"/>
  <c r="J18" i="62"/>
  <c r="O18" i="62"/>
  <c r="P18" i="62" s="1"/>
  <c r="Q18" i="62" s="1"/>
  <c r="R18" i="62" s="1"/>
  <c r="P17" i="62"/>
  <c r="Q17" i="62" s="1"/>
  <c r="P63" i="62"/>
  <c r="Q63" i="62" s="1"/>
  <c r="R63" i="62" s="1"/>
  <c r="S63" i="62" s="1"/>
  <c r="P195" i="62"/>
  <c r="Q195" i="62" s="1"/>
  <c r="R195" i="62" s="1"/>
  <c r="S195" i="62" s="1"/>
  <c r="P257" i="62"/>
  <c r="Q257" i="62" s="1"/>
  <c r="R257" i="62" s="1"/>
  <c r="S257" i="62" s="1"/>
  <c r="T257" i="62" s="1"/>
  <c r="U257" i="62" s="1"/>
  <c r="O79" i="62"/>
  <c r="L79" i="62"/>
  <c r="J79" i="62"/>
  <c r="O194" i="62"/>
  <c r="J194" i="62"/>
  <c r="J123" i="62"/>
  <c r="O123" i="62"/>
  <c r="I216" i="62"/>
  <c r="I233" i="62" s="1"/>
  <c r="O61" i="62"/>
  <c r="J61" i="62"/>
  <c r="L61" i="62"/>
  <c r="L64" i="62" s="1"/>
  <c r="K14" i="62"/>
  <c r="P108" i="62"/>
  <c r="Q108" i="62" s="1"/>
  <c r="J170" i="62"/>
  <c r="O170" i="62"/>
  <c r="P170" i="62" s="1"/>
  <c r="Q170" i="62"/>
  <c r="R170" i="62" s="1"/>
  <c r="S170" i="62" s="1"/>
  <c r="T170" i="62" s="1"/>
  <c r="U170" i="62" s="1"/>
  <c r="V170" i="62" s="1"/>
  <c r="W170" i="62" s="1"/>
  <c r="L14" i="62"/>
  <c r="L19" i="62" s="1"/>
  <c r="L157" i="61"/>
  <c r="O157" i="61"/>
  <c r="P157" i="61" s="1"/>
  <c r="J157" i="61"/>
  <c r="O27" i="61"/>
  <c r="P27" i="61" s="1"/>
  <c r="Q27" i="61" s="1"/>
  <c r="R27" i="61" s="1"/>
  <c r="S27" i="61" s="1"/>
  <c r="T27" i="61" s="1"/>
  <c r="U27" i="61" s="1"/>
  <c r="L27" i="61"/>
  <c r="K157" i="61"/>
  <c r="J26" i="61"/>
  <c r="L26" i="61"/>
  <c r="O206" i="61"/>
  <c r="P206" i="61" s="1"/>
  <c r="Q206" i="61" s="1"/>
  <c r="R206" i="61" s="1"/>
  <c r="S206" i="61" s="1"/>
  <c r="T206" i="61" s="1"/>
  <c r="U206" i="61" s="1"/>
  <c r="K26" i="61"/>
  <c r="K25" i="61"/>
  <c r="T26" i="61"/>
  <c r="U26" i="61" s="1"/>
  <c r="V26" i="61" s="1"/>
  <c r="W26" i="61" s="1"/>
  <c r="T114" i="61"/>
  <c r="U114" i="61" s="1"/>
  <c r="V114" i="61" s="1"/>
  <c r="W114" i="61" s="1"/>
  <c r="P25" i="61"/>
  <c r="Q25" i="61" s="1"/>
  <c r="R25" i="61" s="1"/>
  <c r="S25" i="61" s="1"/>
  <c r="J116" i="61"/>
  <c r="L116" i="61"/>
  <c r="O113" i="61"/>
  <c r="L113" i="61"/>
  <c r="J160" i="61"/>
  <c r="K160" i="61"/>
  <c r="O160" i="61"/>
  <c r="J251" i="61"/>
  <c r="L251" i="61"/>
  <c r="O251" i="61"/>
  <c r="P251" i="61" s="1"/>
  <c r="Q251" i="61" s="1"/>
  <c r="R251" i="61" s="1"/>
  <c r="S251" i="61" s="1"/>
  <c r="L160" i="61"/>
  <c r="P115" i="61"/>
  <c r="Q115" i="61" s="1"/>
  <c r="R115" i="61" s="1"/>
  <c r="S115" i="61" s="1"/>
  <c r="I216" i="61"/>
  <c r="U161" i="61"/>
  <c r="L70" i="61"/>
  <c r="J70" i="61"/>
  <c r="O70" i="61"/>
  <c r="P208" i="61"/>
  <c r="Q208" i="61" s="1"/>
  <c r="R208" i="61" s="1"/>
  <c r="S208" i="61" s="1"/>
  <c r="O116" i="61"/>
  <c r="K248" i="61"/>
  <c r="I261" i="61"/>
  <c r="L112" i="61"/>
  <c r="K116" i="61"/>
  <c r="P207" i="61"/>
  <c r="Q207" i="61" s="1"/>
  <c r="R207" i="61" s="1"/>
  <c r="S207" i="61" s="1"/>
  <c r="U163" i="61"/>
  <c r="O118" i="61"/>
  <c r="L118" i="61"/>
  <c r="J118" i="61"/>
  <c r="P118" i="61" s="1"/>
  <c r="Q118" i="61" s="1"/>
  <c r="R118" i="61" s="1"/>
  <c r="S118" i="61" s="1"/>
  <c r="K70" i="61"/>
  <c r="K113" i="61"/>
  <c r="J113" i="61"/>
  <c r="P69" i="61"/>
  <c r="Q69" i="61" s="1"/>
  <c r="R69" i="61" s="1"/>
  <c r="S69" i="61" s="1"/>
  <c r="T69" i="61" s="1"/>
  <c r="U69" i="61" s="1"/>
  <c r="O256" i="61"/>
  <c r="L61" i="61"/>
  <c r="L256" i="61"/>
  <c r="K13" i="61"/>
  <c r="K80" i="61"/>
  <c r="K256" i="61"/>
  <c r="L148" i="61"/>
  <c r="J214" i="61"/>
  <c r="O214" i="61"/>
  <c r="P214" i="61" s="1"/>
  <c r="Q214" i="61" s="1"/>
  <c r="R214" i="61" s="1"/>
  <c r="S214" i="61" s="1"/>
  <c r="L214" i="61"/>
  <c r="P105" i="61"/>
  <c r="Q105" i="61" s="1"/>
  <c r="R105" i="61" s="1"/>
  <c r="S105" i="61" s="1"/>
  <c r="T105" i="61" s="1"/>
  <c r="U105" i="61" s="1"/>
  <c r="L18" i="61"/>
  <c r="E53" i="61"/>
  <c r="K18" i="61"/>
  <c r="D233" i="61"/>
  <c r="S104" i="61"/>
  <c r="I171" i="61"/>
  <c r="O18" i="61"/>
  <c r="K148" i="61"/>
  <c r="H19" i="61"/>
  <c r="J148" i="61"/>
  <c r="K214" i="61"/>
  <c r="L77" i="61"/>
  <c r="K153" i="61"/>
  <c r="J13" i="61"/>
  <c r="T211" i="61"/>
  <c r="U211" i="61" s="1"/>
  <c r="V211" i="61" s="1"/>
  <c r="W211" i="61" s="1"/>
  <c r="O60" i="61"/>
  <c r="J60" i="61"/>
  <c r="L60" i="61"/>
  <c r="P256" i="61"/>
  <c r="Q256" i="61" s="1"/>
  <c r="R256" i="61" s="1"/>
  <c r="S256" i="61" s="1"/>
  <c r="T256" i="61" s="1"/>
  <c r="U256" i="61" s="1"/>
  <c r="J77" i="61"/>
  <c r="P77" i="61" s="1"/>
  <c r="Q77" i="61" s="1"/>
  <c r="R77" i="61" s="1"/>
  <c r="S77" i="61" s="1"/>
  <c r="P18" i="61"/>
  <c r="Q18" i="61" s="1"/>
  <c r="K196" i="61"/>
  <c r="O196" i="61"/>
  <c r="L196" i="61"/>
  <c r="J196" i="61"/>
  <c r="I81" i="61"/>
  <c r="O260" i="61"/>
  <c r="J260" i="61"/>
  <c r="K260" i="61"/>
  <c r="L260" i="61"/>
  <c r="O197" i="61"/>
  <c r="J197" i="61"/>
  <c r="J243" i="61"/>
  <c r="O243" i="61"/>
  <c r="P243" i="61" s="1"/>
  <c r="Q243" i="61" s="1"/>
  <c r="R243" i="61" s="1"/>
  <c r="S243" i="61" s="1"/>
  <c r="K60" i="61"/>
  <c r="J152" i="61"/>
  <c r="O152" i="61"/>
  <c r="J194" i="61"/>
  <c r="O194" i="61"/>
  <c r="P212" i="61"/>
  <c r="Q212" i="61" s="1"/>
  <c r="R212" i="61" s="1"/>
  <c r="S212" i="61" s="1"/>
  <c r="U212" i="61" s="1"/>
  <c r="L241" i="61"/>
  <c r="J241" i="61"/>
  <c r="P241" i="61" s="1"/>
  <c r="Q241" i="61" s="1"/>
  <c r="R241" i="61" s="1"/>
  <c r="S241" i="61" s="1"/>
  <c r="P166" i="61"/>
  <c r="Q166" i="61" s="1"/>
  <c r="R166" i="61" s="1"/>
  <c r="S166" i="61" s="1"/>
  <c r="P59" i="61"/>
  <c r="Q59" i="61" s="1"/>
  <c r="J238" i="61"/>
  <c r="O238" i="61"/>
  <c r="L238" i="61"/>
  <c r="J122" i="61"/>
  <c r="O122" i="61"/>
  <c r="P122" i="61" s="1"/>
  <c r="Q122" i="61" s="1"/>
  <c r="R122" i="61" s="1"/>
  <c r="S122" i="61" s="1"/>
  <c r="L243" i="61"/>
  <c r="K77" i="61"/>
  <c r="I244" i="61"/>
  <c r="I278" i="61" s="1"/>
  <c r="L170" i="61"/>
  <c r="J170" i="61"/>
  <c r="O170" i="61"/>
  <c r="O62" i="61"/>
  <c r="L62" i="61"/>
  <c r="J62" i="61"/>
  <c r="I36" i="61"/>
  <c r="I53" i="61" s="1"/>
  <c r="K239" i="61"/>
  <c r="L152" i="61"/>
  <c r="O150" i="61"/>
  <c r="J150" i="61"/>
  <c r="L150" i="61"/>
  <c r="P106" i="61"/>
  <c r="Q106" i="61" s="1"/>
  <c r="P151" i="61"/>
  <c r="Q151" i="61" s="1"/>
  <c r="R151" i="61" s="1"/>
  <c r="S151" i="61" s="1"/>
  <c r="E278" i="61"/>
  <c r="K62" i="61"/>
  <c r="L194" i="61"/>
  <c r="O31" i="61"/>
  <c r="P31" i="61" s="1"/>
  <c r="Q31" i="61" s="1"/>
  <c r="R31" i="61" s="1"/>
  <c r="S31" i="61" s="1"/>
  <c r="T31" i="61" s="1"/>
  <c r="U31" i="61" s="1"/>
  <c r="E143" i="61"/>
  <c r="L197" i="61"/>
  <c r="O14" i="61"/>
  <c r="J14" i="61"/>
  <c r="K31" i="61"/>
  <c r="J208" i="60"/>
  <c r="O208" i="60"/>
  <c r="P208" i="60" s="1"/>
  <c r="Q208" i="60" s="1"/>
  <c r="R208" i="60" s="1"/>
  <c r="S208" i="60" s="1"/>
  <c r="T208" i="60" s="1"/>
  <c r="U208" i="60" s="1"/>
  <c r="L114" i="60"/>
  <c r="P157" i="60"/>
  <c r="Q157" i="60" s="1"/>
  <c r="L73" i="60"/>
  <c r="O73" i="60"/>
  <c r="O161" i="60"/>
  <c r="P161" i="60" s="1"/>
  <c r="Q161" i="60" s="1"/>
  <c r="R161" i="60" s="1"/>
  <c r="S161" i="60" s="1"/>
  <c r="T161" i="60" s="1"/>
  <c r="U161" i="60" s="1"/>
  <c r="V161" i="60" s="1"/>
  <c r="W161" i="60" s="1"/>
  <c r="J73" i="60"/>
  <c r="P73" i="60" s="1"/>
  <c r="Q73" i="60" s="1"/>
  <c r="R73" i="60" s="1"/>
  <c r="S73" i="60" s="1"/>
  <c r="T73" i="60" s="1"/>
  <c r="P25" i="60"/>
  <c r="Q25" i="60" s="1"/>
  <c r="R25" i="60" s="1"/>
  <c r="S25" i="60" s="1"/>
  <c r="T25" i="60" s="1"/>
  <c r="U25" i="60" s="1"/>
  <c r="V25" i="60" s="1"/>
  <c r="W25" i="60" s="1"/>
  <c r="J25" i="60"/>
  <c r="O25" i="60"/>
  <c r="O206" i="60"/>
  <c r="J26" i="60"/>
  <c r="K206" i="60"/>
  <c r="L26" i="60"/>
  <c r="K202" i="60"/>
  <c r="K114" i="60"/>
  <c r="L252" i="60"/>
  <c r="J252" i="60"/>
  <c r="O252" i="60"/>
  <c r="P252" i="60"/>
  <c r="Q252" i="60" s="1"/>
  <c r="R252" i="60" s="1"/>
  <c r="S252" i="60" s="1"/>
  <c r="T252" i="60" s="1"/>
  <c r="U252" i="60" s="1"/>
  <c r="V252" i="60" s="1"/>
  <c r="W252" i="60" s="1"/>
  <c r="J114" i="60"/>
  <c r="P114" i="60" s="1"/>
  <c r="Q114" i="60" s="1"/>
  <c r="R114" i="60" s="1"/>
  <c r="S114" i="60" s="1"/>
  <c r="T114" i="60" s="1"/>
  <c r="U114" i="60" s="1"/>
  <c r="L208" i="60"/>
  <c r="K208" i="60"/>
  <c r="O205" i="60"/>
  <c r="L205" i="60"/>
  <c r="K205" i="60"/>
  <c r="J205" i="60"/>
  <c r="P206" i="60"/>
  <c r="Q206" i="60" s="1"/>
  <c r="R206" i="60" s="1"/>
  <c r="S206" i="60" s="1"/>
  <c r="T206" i="60" s="1"/>
  <c r="U206" i="60" s="1"/>
  <c r="J117" i="60"/>
  <c r="O117" i="60"/>
  <c r="P115" i="60"/>
  <c r="Q115" i="60" s="1"/>
  <c r="R115" i="60" s="1"/>
  <c r="S115" i="60" s="1"/>
  <c r="L117" i="60"/>
  <c r="P26" i="60"/>
  <c r="Q26" i="60" s="1"/>
  <c r="R26" i="60" s="1"/>
  <c r="S26" i="60" s="1"/>
  <c r="O70" i="60"/>
  <c r="P70" i="60" s="1"/>
  <c r="Q70" i="60" s="1"/>
  <c r="R70" i="60" s="1"/>
  <c r="S70" i="60" s="1"/>
  <c r="J70" i="60"/>
  <c r="K250" i="60"/>
  <c r="P158" i="60"/>
  <c r="Q158" i="60" s="1"/>
  <c r="R158" i="60" s="1"/>
  <c r="S158" i="60" s="1"/>
  <c r="T158" i="60" s="1"/>
  <c r="U158" i="60" s="1"/>
  <c r="O207" i="60"/>
  <c r="J207" i="60"/>
  <c r="P207" i="60" s="1"/>
  <c r="Q207" i="60" s="1"/>
  <c r="R207" i="60" s="1"/>
  <c r="S207" i="60" s="1"/>
  <c r="J250" i="60"/>
  <c r="O250" i="60"/>
  <c r="P250" i="60" s="1"/>
  <c r="Q250" i="60" s="1"/>
  <c r="R250" i="60" s="1"/>
  <c r="S250" i="60" s="1"/>
  <c r="T250" i="60" s="1"/>
  <c r="U250" i="60" s="1"/>
  <c r="V250" i="60" s="1"/>
  <c r="K117" i="60"/>
  <c r="J249" i="60"/>
  <c r="O249" i="60"/>
  <c r="K249" i="60"/>
  <c r="L249" i="60"/>
  <c r="J202" i="60"/>
  <c r="O202" i="60"/>
  <c r="P202" i="60" s="1"/>
  <c r="L207" i="60"/>
  <c r="P34" i="60"/>
  <c r="Q34" i="60" s="1"/>
  <c r="R34" i="60" s="1"/>
  <c r="S34" i="60" s="1"/>
  <c r="T34" i="60" s="1"/>
  <c r="P63" i="60"/>
  <c r="Q63" i="60" s="1"/>
  <c r="L123" i="60"/>
  <c r="O123" i="60"/>
  <c r="O214" i="60"/>
  <c r="P214" i="60" s="1"/>
  <c r="Q214" i="60" s="1"/>
  <c r="R214" i="60" s="1"/>
  <c r="S214" i="60" s="1"/>
  <c r="J214" i="60"/>
  <c r="L214" i="60"/>
  <c r="D98" i="60"/>
  <c r="L257" i="60"/>
  <c r="K123" i="60"/>
  <c r="J149" i="60"/>
  <c r="J123" i="60"/>
  <c r="O240" i="60"/>
  <c r="P240" i="60" s="1"/>
  <c r="Q240" i="60" s="1"/>
  <c r="K240" i="60"/>
  <c r="J240" i="60"/>
  <c r="L240" i="60"/>
  <c r="P239" i="60"/>
  <c r="Q239" i="60" s="1"/>
  <c r="K64" i="60"/>
  <c r="D53" i="60"/>
  <c r="J257" i="60"/>
  <c r="O170" i="60"/>
  <c r="P170" i="60" s="1"/>
  <c r="Q170" i="60" s="1"/>
  <c r="R170" i="60" s="1"/>
  <c r="S170" i="60" s="1"/>
  <c r="T170" i="60" s="1"/>
  <c r="U170" i="60" s="1"/>
  <c r="V170" i="60" s="1"/>
  <c r="W170" i="60" s="1"/>
  <c r="P169" i="60"/>
  <c r="Q169" i="60" s="1"/>
  <c r="R169" i="60" s="1"/>
  <c r="S169" i="60" s="1"/>
  <c r="K214" i="60"/>
  <c r="J106" i="60"/>
  <c r="O106" i="60"/>
  <c r="L106" i="60"/>
  <c r="P151" i="60"/>
  <c r="Q151" i="60" s="1"/>
  <c r="P168" i="60"/>
  <c r="Q168" i="60" s="1"/>
  <c r="R168" i="60" s="1"/>
  <c r="S168" i="60" s="1"/>
  <c r="P103" i="60"/>
  <c r="Q103" i="60" s="1"/>
  <c r="O149" i="60"/>
  <c r="O154" i="60" s="1"/>
  <c r="H154" i="60"/>
  <c r="P35" i="60"/>
  <c r="Q35" i="60" s="1"/>
  <c r="R35" i="60" s="1"/>
  <c r="S35" i="60" s="1"/>
  <c r="P30" i="60"/>
  <c r="Q30" i="60" s="1"/>
  <c r="R30" i="60" s="1"/>
  <c r="S30" i="60" s="1"/>
  <c r="T30" i="60" s="1"/>
  <c r="U30" i="60" s="1"/>
  <c r="U260" i="60"/>
  <c r="U34" i="60"/>
  <c r="V34" i="60" s="1"/>
  <c r="W34" i="60" s="1"/>
  <c r="L211" i="60"/>
  <c r="J211" i="60"/>
  <c r="P211" i="60" s="1"/>
  <c r="Q211" i="60" s="1"/>
  <c r="R211" i="60" s="1"/>
  <c r="S211" i="60" s="1"/>
  <c r="H81" i="60"/>
  <c r="J80" i="60"/>
  <c r="P80" i="60" s="1"/>
  <c r="Q80" i="60" s="1"/>
  <c r="R80" i="60" s="1"/>
  <c r="S80" i="60" s="1"/>
  <c r="T80" i="60" s="1"/>
  <c r="U80" i="60" s="1"/>
  <c r="I261" i="60"/>
  <c r="I278" i="60" s="1"/>
  <c r="J167" i="60"/>
  <c r="O167" i="60"/>
  <c r="L167" i="60"/>
  <c r="L151" i="60"/>
  <c r="P79" i="60"/>
  <c r="Q79" i="60" s="1"/>
  <c r="R79" i="60" s="1"/>
  <c r="S79" i="60" s="1"/>
  <c r="T79" i="60" s="1"/>
  <c r="E278" i="60"/>
  <c r="I154" i="60"/>
  <c r="K167" i="60"/>
  <c r="K106" i="60"/>
  <c r="P106" i="60" s="1"/>
  <c r="Q106" i="60" s="1"/>
  <c r="O150" i="60"/>
  <c r="J150" i="60"/>
  <c r="J154" i="60" s="1"/>
  <c r="K149" i="60"/>
  <c r="K154" i="60" s="1"/>
  <c r="P17" i="60"/>
  <c r="Q17" i="60" s="1"/>
  <c r="E188" i="60"/>
  <c r="R243" i="60"/>
  <c r="S243" i="60"/>
  <c r="P196" i="60"/>
  <c r="Q196" i="60" s="1"/>
  <c r="R196" i="60" s="1"/>
  <c r="S196" i="60" s="1"/>
  <c r="I171" i="60"/>
  <c r="P255" i="60"/>
  <c r="Q255" i="60" s="1"/>
  <c r="R255" i="60" s="1"/>
  <c r="S255" i="60" s="1"/>
  <c r="T255" i="60" s="1"/>
  <c r="U255" i="60" s="1"/>
  <c r="L150" i="60"/>
  <c r="L154" i="60" s="1"/>
  <c r="P33" i="60"/>
  <c r="Q33" i="60" s="1"/>
  <c r="R33" i="60" s="1"/>
  <c r="S33" i="60" s="1"/>
  <c r="P215" i="60"/>
  <c r="Q215" i="60" s="1"/>
  <c r="R215" i="60" s="1"/>
  <c r="S215" i="60" s="1"/>
  <c r="K150" i="60"/>
  <c r="O241" i="60"/>
  <c r="P241" i="60" s="1"/>
  <c r="Q241" i="60" s="1"/>
  <c r="R241" i="60" s="1"/>
  <c r="S241" i="60" s="1"/>
  <c r="J241" i="60"/>
  <c r="P258" i="60"/>
  <c r="Q258" i="60" s="1"/>
  <c r="R258" i="60" s="1"/>
  <c r="S258" i="60" s="1"/>
  <c r="E233" i="60"/>
  <c r="P14" i="60"/>
  <c r="Q14" i="60" s="1"/>
  <c r="R14" i="60" s="1"/>
  <c r="P120" i="60"/>
  <c r="Q120" i="60" s="1"/>
  <c r="R120" i="60" s="1"/>
  <c r="S120" i="60" s="1"/>
  <c r="K205" i="59"/>
  <c r="L206" i="59"/>
  <c r="K26" i="59"/>
  <c r="K114" i="59"/>
  <c r="J114" i="59"/>
  <c r="O114" i="59"/>
  <c r="P114" i="59" s="1"/>
  <c r="Q114" i="59" s="1"/>
  <c r="R114" i="59" s="1"/>
  <c r="S114" i="59" s="1"/>
  <c r="T114" i="59" s="1"/>
  <c r="U114" i="59" s="1"/>
  <c r="J28" i="59"/>
  <c r="K71" i="59"/>
  <c r="K253" i="59"/>
  <c r="O253" i="59"/>
  <c r="J253" i="59"/>
  <c r="L26" i="59"/>
  <c r="O26" i="59"/>
  <c r="P26" i="59" s="1"/>
  <c r="Q26" i="59" s="1"/>
  <c r="R26" i="59" s="1"/>
  <c r="S26" i="59" s="1"/>
  <c r="T26" i="59" s="1"/>
  <c r="U26" i="59" s="1"/>
  <c r="K124" i="59"/>
  <c r="O14" i="59"/>
  <c r="O122" i="59"/>
  <c r="K122" i="59"/>
  <c r="P122" i="59" s="1"/>
  <c r="Q122" i="59" s="1"/>
  <c r="R122" i="59" s="1"/>
  <c r="S122" i="59" s="1"/>
  <c r="P260" i="59"/>
  <c r="Q260" i="59" s="1"/>
  <c r="R260" i="59" s="1"/>
  <c r="S260" i="59" s="1"/>
  <c r="L63" i="59"/>
  <c r="J210" i="59"/>
  <c r="K210" i="59"/>
  <c r="L122" i="59"/>
  <c r="P17" i="59"/>
  <c r="Q17" i="59" s="1"/>
  <c r="R17" i="59" s="1"/>
  <c r="S17" i="59" s="1"/>
  <c r="I109" i="59"/>
  <c r="H261" i="59"/>
  <c r="P257" i="59"/>
  <c r="Q257" i="59" s="1"/>
  <c r="R257" i="59" s="1"/>
  <c r="S257" i="59" s="1"/>
  <c r="T257" i="59" s="1"/>
  <c r="U257" i="59" s="1"/>
  <c r="L210" i="59"/>
  <c r="P210" i="59" s="1"/>
  <c r="Q210" i="59" s="1"/>
  <c r="R210" i="59" s="1"/>
  <c r="S210" i="59" s="1"/>
  <c r="T210" i="59" s="1"/>
  <c r="U210" i="59" s="1"/>
  <c r="V210" i="59" s="1"/>
  <c r="W210" i="59" s="1"/>
  <c r="L33" i="59"/>
  <c r="J117" i="58"/>
  <c r="K27" i="58"/>
  <c r="K117" i="58"/>
  <c r="K26" i="58"/>
  <c r="O160" i="58"/>
  <c r="P160" i="58" s="1"/>
  <c r="Q160" i="58" s="1"/>
  <c r="R160" i="58" s="1"/>
  <c r="S160" i="58" s="1"/>
  <c r="T160" i="58" s="1"/>
  <c r="U160" i="58" s="1"/>
  <c r="L160" i="58"/>
  <c r="L162" i="58"/>
  <c r="T114" i="58"/>
  <c r="U114" i="58"/>
  <c r="L116" i="58"/>
  <c r="K162" i="58"/>
  <c r="P25" i="58"/>
  <c r="Q25" i="58" s="1"/>
  <c r="R25" i="58" s="1"/>
  <c r="S25" i="58" s="1"/>
  <c r="K72" i="58"/>
  <c r="L158" i="58"/>
  <c r="L117" i="58"/>
  <c r="J159" i="58"/>
  <c r="O159" i="58"/>
  <c r="P159" i="58" s="1"/>
  <c r="Q159" i="58" s="1"/>
  <c r="R159" i="58" s="1"/>
  <c r="S159" i="58" s="1"/>
  <c r="L159" i="58"/>
  <c r="K159" i="58"/>
  <c r="O68" i="58"/>
  <c r="P68" i="58" s="1"/>
  <c r="Q68" i="58" s="1"/>
  <c r="R68" i="58" s="1"/>
  <c r="S68" i="58" s="1"/>
  <c r="T68" i="58" s="1"/>
  <c r="U68" i="58" s="1"/>
  <c r="J68" i="58"/>
  <c r="K68" i="58"/>
  <c r="L68" i="58"/>
  <c r="O162" i="58"/>
  <c r="P162" i="58" s="1"/>
  <c r="Q162" i="58" s="1"/>
  <c r="R162" i="58" s="1"/>
  <c r="S162" i="58" s="1"/>
  <c r="O72" i="58"/>
  <c r="P72" i="58" s="1"/>
  <c r="Q72" i="58" s="1"/>
  <c r="R72" i="58" s="1"/>
  <c r="S72" i="58" s="1"/>
  <c r="T72" i="58" s="1"/>
  <c r="U72" i="58" s="1"/>
  <c r="O23" i="58"/>
  <c r="P23" i="58" s="1"/>
  <c r="Q23" i="58" s="1"/>
  <c r="R23" i="58" s="1"/>
  <c r="S23" i="58" s="1"/>
  <c r="O163" i="58"/>
  <c r="P163" i="58" s="1"/>
  <c r="Q163" i="58" s="1"/>
  <c r="R163" i="58" s="1"/>
  <c r="S163" i="58" s="1"/>
  <c r="T163" i="58" s="1"/>
  <c r="U163" i="58" s="1"/>
  <c r="V163" i="58" s="1"/>
  <c r="W163" i="58" s="1"/>
  <c r="J163" i="58"/>
  <c r="L163" i="58"/>
  <c r="E278" i="58"/>
  <c r="J17" i="58"/>
  <c r="J210" i="58"/>
  <c r="K17" i="58"/>
  <c r="K210" i="58"/>
  <c r="O210" i="58"/>
  <c r="D188" i="58"/>
  <c r="L107" i="58"/>
  <c r="K196" i="58"/>
  <c r="O258" i="58"/>
  <c r="L258" i="58"/>
  <c r="K258" i="58"/>
  <c r="J258" i="58"/>
  <c r="P18" i="58"/>
  <c r="Q18" i="58" s="1"/>
  <c r="P260" i="58"/>
  <c r="Q260" i="58" s="1"/>
  <c r="R260" i="58" s="1"/>
  <c r="S260" i="58" s="1"/>
  <c r="O239" i="58"/>
  <c r="J239" i="58"/>
  <c r="L239" i="58"/>
  <c r="O197" i="58"/>
  <c r="J197" i="58"/>
  <c r="K197" i="58"/>
  <c r="P17" i="58"/>
  <c r="Q17" i="58" s="1"/>
  <c r="R17" i="58" s="1"/>
  <c r="S17" i="58" s="1"/>
  <c r="K76" i="58"/>
  <c r="J195" i="58"/>
  <c r="O195" i="58"/>
  <c r="K195" i="58"/>
  <c r="L195" i="58"/>
  <c r="L199" i="58" s="1"/>
  <c r="J125" i="58"/>
  <c r="L125" i="58"/>
  <c r="O125" i="58"/>
  <c r="O193" i="58"/>
  <c r="J193" i="58"/>
  <c r="J199" i="58" s="1"/>
  <c r="H199" i="58"/>
  <c r="I199" i="58"/>
  <c r="K15" i="58"/>
  <c r="L15" i="58"/>
  <c r="O15" i="58"/>
  <c r="I64" i="58"/>
  <c r="I244" i="58"/>
  <c r="L215" i="58"/>
  <c r="J215" i="58"/>
  <c r="O215" i="58"/>
  <c r="P62" i="58"/>
  <c r="Q62" i="58" s="1"/>
  <c r="E143" i="58"/>
  <c r="K215" i="58"/>
  <c r="L19" i="58"/>
  <c r="I109" i="58"/>
  <c r="J152" i="58"/>
  <c r="P152" i="58" s="1"/>
  <c r="Q152" i="58" s="1"/>
  <c r="J78" i="58"/>
  <c r="O78" i="58"/>
  <c r="P78" i="58" s="1"/>
  <c r="Q78" i="58" s="1"/>
  <c r="R78" i="58" s="1"/>
  <c r="S78" i="58" s="1"/>
  <c r="J103" i="58"/>
  <c r="O103" i="58"/>
  <c r="K103" i="58"/>
  <c r="O196" i="58"/>
  <c r="J196" i="58"/>
  <c r="P151" i="58"/>
  <c r="Q151" i="58" s="1"/>
  <c r="R151" i="58" s="1"/>
  <c r="S151" i="58" s="1"/>
  <c r="P79" i="58"/>
  <c r="Q79" i="58" s="1"/>
  <c r="R79" i="58" s="1"/>
  <c r="S79" i="58" s="1"/>
  <c r="L103" i="58"/>
  <c r="L109" i="58" s="1"/>
  <c r="K125" i="58"/>
  <c r="J248" i="57"/>
  <c r="L115" i="57"/>
  <c r="L24" i="57"/>
  <c r="P24" i="57" s="1"/>
  <c r="Q24" i="57" s="1"/>
  <c r="R24" i="57" s="1"/>
  <c r="S24" i="57" s="1"/>
  <c r="T24" i="57" s="1"/>
  <c r="U24" i="57" s="1"/>
  <c r="P22" i="57"/>
  <c r="D233" i="57"/>
  <c r="J206" i="57"/>
  <c r="J160" i="57"/>
  <c r="K169" i="57"/>
  <c r="O241" i="57"/>
  <c r="E278" i="57"/>
  <c r="O169" i="57"/>
  <c r="L169" i="57"/>
  <c r="O58" i="57"/>
  <c r="O120" i="57"/>
  <c r="O80" i="57"/>
  <c r="L197" i="57"/>
  <c r="O197" i="57"/>
  <c r="L215" i="57"/>
  <c r="O211" i="57"/>
  <c r="K70" i="57"/>
  <c r="O249" i="57"/>
  <c r="P252" i="57"/>
  <c r="Q252" i="57" s="1"/>
  <c r="R252" i="57" s="1"/>
  <c r="S252" i="57" s="1"/>
  <c r="J115" i="57"/>
  <c r="O115" i="57"/>
  <c r="P115" i="57" s="1"/>
  <c r="Q115" i="57" s="1"/>
  <c r="R115" i="57" s="1"/>
  <c r="S115" i="57" s="1"/>
  <c r="P253" i="57"/>
  <c r="Q253" i="57" s="1"/>
  <c r="R253" i="57" s="1"/>
  <c r="S253" i="57" s="1"/>
  <c r="K214" i="57"/>
  <c r="J214" i="57"/>
  <c r="O214" i="57"/>
  <c r="K80" i="57"/>
  <c r="L61" i="57"/>
  <c r="K215" i="57"/>
  <c r="L214" i="57"/>
  <c r="K150" i="57"/>
  <c r="L63" i="57"/>
  <c r="J80" i="57"/>
  <c r="I19" i="57"/>
  <c r="O77" i="57"/>
  <c r="P77" i="57" s="1"/>
  <c r="Q77" i="57" s="1"/>
  <c r="R77" i="57" s="1"/>
  <c r="S77" i="57" s="1"/>
  <c r="J215" i="57"/>
  <c r="K149" i="57"/>
  <c r="E233" i="57"/>
  <c r="E53" i="57"/>
  <c r="L13" i="57"/>
  <c r="K255" i="57"/>
  <c r="K103" i="57"/>
  <c r="E188" i="57"/>
  <c r="L150" i="57"/>
  <c r="O150" i="57"/>
  <c r="P150" i="57" s="1"/>
  <c r="Q150" i="57" s="1"/>
  <c r="J213" i="57"/>
  <c r="P213" i="57" s="1"/>
  <c r="Q213" i="57" s="1"/>
  <c r="R213" i="57" s="1"/>
  <c r="S213" i="57" s="1"/>
  <c r="T213" i="57" s="1"/>
  <c r="U213" i="57" s="1"/>
  <c r="L193" i="57"/>
  <c r="J255" i="57"/>
  <c r="K213" i="57"/>
  <c r="K77" i="57"/>
  <c r="L211" i="57"/>
  <c r="L213" i="57"/>
  <c r="O103" i="57"/>
  <c r="J211" i="57"/>
  <c r="L33" i="57"/>
  <c r="L255" i="57"/>
  <c r="P255" i="57" s="1"/>
  <c r="Q255" i="57" s="1"/>
  <c r="R255" i="57" s="1"/>
  <c r="S255" i="57" s="1"/>
  <c r="T255" i="57" s="1"/>
  <c r="U255" i="57" s="1"/>
  <c r="P107" i="57"/>
  <c r="Q107" i="57" s="1"/>
  <c r="R107" i="57" s="1"/>
  <c r="S107" i="57" s="1"/>
  <c r="K112" i="1"/>
  <c r="L162" i="1"/>
  <c r="O162" i="1"/>
  <c r="P162" i="1" s="1"/>
  <c r="Q162" i="1" s="1"/>
  <c r="R162" i="1" s="1"/>
  <c r="S162" i="1" s="1"/>
  <c r="T162" i="1" s="1"/>
  <c r="U162" i="1" s="1"/>
  <c r="J162" i="1"/>
  <c r="K162" i="1"/>
  <c r="H126" i="1"/>
  <c r="H143" i="1" s="1"/>
  <c r="L250" i="1"/>
  <c r="L202" i="1"/>
  <c r="K202" i="1"/>
  <c r="K216" i="1" s="1"/>
  <c r="L114" i="1"/>
  <c r="O22" i="1"/>
  <c r="P22" i="1" s="1"/>
  <c r="Q22" i="1" s="1"/>
  <c r="L22" i="1"/>
  <c r="L112" i="1"/>
  <c r="T75" i="1"/>
  <c r="U75" i="1"/>
  <c r="V75" i="1" s="1"/>
  <c r="W75" i="1" s="1"/>
  <c r="O194" i="1"/>
  <c r="P194" i="1" s="1"/>
  <c r="Q194" i="1" s="1"/>
  <c r="J194" i="1"/>
  <c r="L194" i="1"/>
  <c r="E53" i="1"/>
  <c r="W165" i="1"/>
  <c r="J196" i="1"/>
  <c r="O196" i="1"/>
  <c r="P196" i="1" s="1"/>
  <c r="Q196" i="1" s="1"/>
  <c r="L196" i="1"/>
  <c r="L120" i="1"/>
  <c r="K256" i="1"/>
  <c r="J256" i="1"/>
  <c r="O256" i="1"/>
  <c r="P256" i="1" s="1"/>
  <c r="Q256" i="1" s="1"/>
  <c r="R256" i="1" s="1"/>
  <c r="S256" i="1" s="1"/>
  <c r="L256" i="1"/>
  <c r="J148" i="1"/>
  <c r="O148" i="1"/>
  <c r="K148" i="1"/>
  <c r="P18" i="1"/>
  <c r="Q18" i="1" s="1"/>
  <c r="R18" i="1" s="1"/>
  <c r="O14" i="1"/>
  <c r="P14" i="1" s="1"/>
  <c r="Q14" i="1" s="1"/>
  <c r="J14" i="1"/>
  <c r="L14" i="1"/>
  <c r="R241" i="1"/>
  <c r="S241" i="1"/>
  <c r="P31" i="1"/>
  <c r="Q31" i="1" s="1"/>
  <c r="R31" i="1" s="1"/>
  <c r="S31" i="1" s="1"/>
  <c r="T31" i="1" s="1"/>
  <c r="O213" i="1"/>
  <c r="P213" i="1" s="1"/>
  <c r="Q213" i="1" s="1"/>
  <c r="R213" i="1" s="1"/>
  <c r="S213" i="1" s="1"/>
  <c r="J213" i="1"/>
  <c r="P124" i="1"/>
  <c r="Q124" i="1" s="1"/>
  <c r="R124" i="1" s="1"/>
  <c r="S124" i="1" s="1"/>
  <c r="R195" i="1"/>
  <c r="S195" i="1" s="1"/>
  <c r="T151" i="1"/>
  <c r="U151" i="1" s="1"/>
  <c r="T121" i="1"/>
  <c r="U121" i="1"/>
  <c r="V34" i="1"/>
  <c r="W34" i="1" s="1"/>
  <c r="T125" i="1"/>
  <c r="U125" i="1"/>
  <c r="R239" i="1"/>
  <c r="S239" i="1" s="1"/>
  <c r="J76" i="1"/>
  <c r="O76" i="1"/>
  <c r="P76" i="1" s="1"/>
  <c r="Q76" i="1" s="1"/>
  <c r="R76" i="1" s="1"/>
  <c r="S76" i="1" s="1"/>
  <c r="P258" i="1"/>
  <c r="Q258" i="1" s="1"/>
  <c r="R258" i="1" s="1"/>
  <c r="S258" i="1" s="1"/>
  <c r="J212" i="1"/>
  <c r="O212" i="1"/>
  <c r="L212" i="1"/>
  <c r="J120" i="1"/>
  <c r="O120" i="1"/>
  <c r="O126" i="1" s="1"/>
  <c r="K199" i="1"/>
  <c r="P214" i="1"/>
  <c r="Q214" i="1" s="1"/>
  <c r="R214" i="1" s="1"/>
  <c r="S214" i="1" s="1"/>
  <c r="P242" i="1"/>
  <c r="Q242" i="1" s="1"/>
  <c r="K212" i="1"/>
  <c r="L238" i="1"/>
  <c r="L244" i="1" s="1"/>
  <c r="T257" i="1"/>
  <c r="U257" i="1" s="1"/>
  <c r="V255" i="1"/>
  <c r="W255" i="1" s="1"/>
  <c r="J153" i="1"/>
  <c r="O153" i="1"/>
  <c r="K153" i="1"/>
  <c r="J77" i="1"/>
  <c r="O77" i="1"/>
  <c r="P77" i="1" s="1"/>
  <c r="Q77" i="1" s="1"/>
  <c r="R77" i="1" s="1"/>
  <c r="S77" i="1" s="1"/>
  <c r="L77" i="1"/>
  <c r="J108" i="1"/>
  <c r="O108" i="1"/>
  <c r="P108" i="1" s="1"/>
  <c r="Q108" i="1" s="1"/>
  <c r="I81" i="1"/>
  <c r="I98" i="1" s="1"/>
  <c r="J193" i="1"/>
  <c r="H199" i="1"/>
  <c r="O193" i="1"/>
  <c r="L193" i="1"/>
  <c r="L199" i="1" s="1"/>
  <c r="J79" i="1"/>
  <c r="L79" i="1"/>
  <c r="L81" i="1" s="1"/>
  <c r="O79" i="1"/>
  <c r="T170" i="1"/>
  <c r="U170" i="1" s="1"/>
  <c r="L166" i="1"/>
  <c r="P105" i="1"/>
  <c r="Q105" i="1" s="1"/>
  <c r="L153" i="1"/>
  <c r="E98" i="1"/>
  <c r="O107" i="1"/>
  <c r="J107" i="1"/>
  <c r="P149" i="1"/>
  <c r="Q149" i="1" s="1"/>
  <c r="R150" i="1"/>
  <c r="S150" i="1" s="1"/>
  <c r="J80" i="1"/>
  <c r="O80" i="1"/>
  <c r="J238" i="1"/>
  <c r="H244" i="1"/>
  <c r="O238" i="1"/>
  <c r="J197" i="1"/>
  <c r="O197" i="1"/>
  <c r="K197" i="1"/>
  <c r="I188" i="1"/>
  <c r="K80" i="1"/>
  <c r="J35" i="1"/>
  <c r="O35" i="1"/>
  <c r="P35" i="1" s="1"/>
  <c r="Q35" i="1" s="1"/>
  <c r="R35" i="1" s="1"/>
  <c r="S35" i="1" s="1"/>
  <c r="P16" i="1"/>
  <c r="Q16" i="1" s="1"/>
  <c r="J13" i="1"/>
  <c r="J19" i="1" s="1"/>
  <c r="H19" i="1"/>
  <c r="H53" i="1" s="1"/>
  <c r="O13" i="1"/>
  <c r="H171" i="1"/>
  <c r="H188" i="1" s="1"/>
  <c r="P123" i="1"/>
  <c r="Q123" i="1" s="1"/>
  <c r="R123" i="1" s="1"/>
  <c r="S123" i="1" s="1"/>
  <c r="I244" i="1"/>
  <c r="I278" i="1" s="1"/>
  <c r="P15" i="1"/>
  <c r="Q15" i="1" s="1"/>
  <c r="O243" i="1"/>
  <c r="J243" i="1"/>
  <c r="T260" i="1"/>
  <c r="U260" i="1"/>
  <c r="P148" i="1"/>
  <c r="K13" i="1"/>
  <c r="K19" i="1" s="1"/>
  <c r="P63" i="1"/>
  <c r="Q63" i="1" s="1"/>
  <c r="J168" i="1"/>
  <c r="O168" i="1"/>
  <c r="K168" i="1"/>
  <c r="J211" i="1"/>
  <c r="O211" i="1"/>
  <c r="P211" i="1" s="1"/>
  <c r="Q211" i="1" s="1"/>
  <c r="R211" i="1" s="1"/>
  <c r="S211" i="1" s="1"/>
  <c r="O215" i="1"/>
  <c r="P215" i="1" s="1"/>
  <c r="Q215" i="1"/>
  <c r="R215" i="1" s="1"/>
  <c r="S215" i="1" s="1"/>
  <c r="J215" i="1"/>
  <c r="J167" i="1"/>
  <c r="O167" i="1"/>
  <c r="P78" i="1"/>
  <c r="Q78" i="1" s="1"/>
  <c r="R78" i="1" s="1"/>
  <c r="S78" i="1" s="1"/>
  <c r="P106" i="1"/>
  <c r="Q106" i="1" s="1"/>
  <c r="L211" i="1"/>
  <c r="O152" i="1"/>
  <c r="J152" i="1"/>
  <c r="K152" i="1"/>
  <c r="L108" i="1"/>
  <c r="L109" i="1" s="1"/>
  <c r="R62" i="1"/>
  <c r="S62" i="1"/>
  <c r="L35" i="1"/>
  <c r="V122" i="1"/>
  <c r="W122" i="1" s="1"/>
  <c r="I143" i="1"/>
  <c r="T30" i="1"/>
  <c r="U30" i="1"/>
  <c r="H64" i="1"/>
  <c r="O58" i="1"/>
  <c r="J58" i="1"/>
  <c r="J64" i="1" s="1"/>
  <c r="L58" i="1"/>
  <c r="L64" i="1" s="1"/>
  <c r="L36" i="1"/>
  <c r="L53" i="1" s="1"/>
  <c r="J166" i="1"/>
  <c r="O166" i="1"/>
  <c r="P169" i="1"/>
  <c r="Q169" i="1" s="1"/>
  <c r="R169" i="1" s="1"/>
  <c r="S169" i="1" s="1"/>
  <c r="T240" i="1"/>
  <c r="U240" i="1" s="1"/>
  <c r="P198" i="1"/>
  <c r="Q198" i="1" s="1"/>
  <c r="O210" i="1"/>
  <c r="J210" i="1"/>
  <c r="L152" i="1"/>
  <c r="L154" i="1" s="1"/>
  <c r="K58" i="1"/>
  <c r="K64" i="1" s="1"/>
  <c r="L167" i="1"/>
  <c r="P61" i="1"/>
  <c r="Q61" i="1" s="1"/>
  <c r="K76" i="1"/>
  <c r="P17" i="1"/>
  <c r="Q17" i="1" s="1"/>
  <c r="V70" i="1"/>
  <c r="W70" i="1" s="1"/>
  <c r="T205" i="1"/>
  <c r="U205" i="1" s="1"/>
  <c r="T116" i="1"/>
  <c r="U116" i="1" s="1"/>
  <c r="J208" i="1"/>
  <c r="O208" i="1"/>
  <c r="O118" i="1"/>
  <c r="L118" i="1"/>
  <c r="J118" i="1"/>
  <c r="P203" i="1"/>
  <c r="Q203" i="1" s="1"/>
  <c r="R203" i="1" s="1"/>
  <c r="S203" i="1" s="1"/>
  <c r="P112" i="1"/>
  <c r="P27" i="1"/>
  <c r="Q27" i="1" s="1"/>
  <c r="R27" i="1" s="1"/>
  <c r="S27" i="1" s="1"/>
  <c r="K36" i="1"/>
  <c r="L160" i="1"/>
  <c r="L247" i="1"/>
  <c r="L261" i="1" s="1"/>
  <c r="J247" i="1"/>
  <c r="H261" i="1"/>
  <c r="O247" i="1"/>
  <c r="J72" i="1"/>
  <c r="O72" i="1"/>
  <c r="P72" i="1" s="1"/>
  <c r="Q72" i="1" s="1"/>
  <c r="R72" i="1" s="1"/>
  <c r="S72" i="1" s="1"/>
  <c r="L72" i="1"/>
  <c r="T113" i="1"/>
  <c r="U113" i="1" s="1"/>
  <c r="T204" i="1"/>
  <c r="U204" i="1"/>
  <c r="O250" i="1"/>
  <c r="J250" i="1"/>
  <c r="O159" i="1"/>
  <c r="J159" i="1"/>
  <c r="J171" i="1" s="1"/>
  <c r="L159" i="1"/>
  <c r="L171" i="1" s="1"/>
  <c r="K247" i="1"/>
  <c r="P69" i="1"/>
  <c r="Q69" i="1" s="1"/>
  <c r="R69" i="1" s="1"/>
  <c r="S69" i="1" s="1"/>
  <c r="H216" i="1"/>
  <c r="R202" i="1"/>
  <c r="J114" i="1"/>
  <c r="O114" i="1"/>
  <c r="T24" i="1"/>
  <c r="U24" i="1" s="1"/>
  <c r="T249" i="1"/>
  <c r="U249" i="1"/>
  <c r="T163" i="1"/>
  <c r="U163" i="1"/>
  <c r="T252" i="1"/>
  <c r="U252" i="1" s="1"/>
  <c r="P67" i="1"/>
  <c r="P28" i="1"/>
  <c r="Q28" i="1" s="1"/>
  <c r="R28" i="1" s="1"/>
  <c r="S28" i="1" s="1"/>
  <c r="O115" i="1"/>
  <c r="J115" i="1"/>
  <c r="T117" i="1"/>
  <c r="U117" i="1"/>
  <c r="L208" i="1"/>
  <c r="L115" i="1"/>
  <c r="O248" i="1"/>
  <c r="J248" i="1"/>
  <c r="K248" i="1"/>
  <c r="O161" i="1"/>
  <c r="J161" i="1"/>
  <c r="L161" i="1"/>
  <c r="K208" i="1"/>
  <c r="P157" i="1"/>
  <c r="P253" i="1"/>
  <c r="Q253" i="1" s="1"/>
  <c r="R253" i="1" s="1"/>
  <c r="S253" i="1" s="1"/>
  <c r="T158" i="1"/>
  <c r="U158" i="1" s="1"/>
  <c r="K118" i="1"/>
  <c r="K161" i="1"/>
  <c r="O160" i="1"/>
  <c r="J160" i="1"/>
  <c r="J71" i="1"/>
  <c r="O71" i="1"/>
  <c r="L71" i="1"/>
  <c r="T207" i="1"/>
  <c r="U207" i="1"/>
  <c r="P68" i="1"/>
  <c r="Q68" i="1" s="1"/>
  <c r="R68" i="1" s="1"/>
  <c r="S68" i="1" s="1"/>
  <c r="O25" i="1"/>
  <c r="J25" i="1"/>
  <c r="P26" i="1"/>
  <c r="Q26" i="1" s="1"/>
  <c r="R26" i="1" s="1"/>
  <c r="S26" i="1" s="1"/>
  <c r="H81" i="1"/>
  <c r="O73" i="1"/>
  <c r="J73" i="1"/>
  <c r="L73" i="1"/>
  <c r="K73" i="1"/>
  <c r="K81" i="1" s="1"/>
  <c r="J206" i="1"/>
  <c r="O206" i="1"/>
  <c r="P206" i="1" s="1"/>
  <c r="Q206" i="1" s="1"/>
  <c r="V78" i="62"/>
  <c r="W78" i="62"/>
  <c r="V225" i="62"/>
  <c r="W225" i="62" s="1"/>
  <c r="T159" i="62"/>
  <c r="U159" i="62" s="1"/>
  <c r="V226" i="62"/>
  <c r="W226" i="62" s="1"/>
  <c r="V45" i="62"/>
  <c r="W45" i="62" s="1"/>
  <c r="V222" i="62"/>
  <c r="W222" i="62" s="1"/>
  <c r="V271" i="62"/>
  <c r="W271" i="62"/>
  <c r="K261" i="62"/>
  <c r="T239" i="62"/>
  <c r="U239" i="62"/>
  <c r="O25" i="62"/>
  <c r="K25" i="62"/>
  <c r="J25" i="62"/>
  <c r="L25" i="62"/>
  <c r="V89" i="62"/>
  <c r="W89" i="62" s="1"/>
  <c r="H126" i="62"/>
  <c r="O60" i="62"/>
  <c r="J60" i="62"/>
  <c r="K60" i="62"/>
  <c r="T231" i="62"/>
  <c r="U221" i="62"/>
  <c r="V47" i="62"/>
  <c r="W47" i="62"/>
  <c r="P13" i="62"/>
  <c r="O118" i="62"/>
  <c r="J118" i="62"/>
  <c r="K118" i="62"/>
  <c r="V227" i="62"/>
  <c r="W227" i="62"/>
  <c r="P103" i="62"/>
  <c r="V135" i="62"/>
  <c r="W135" i="62"/>
  <c r="P22" i="62"/>
  <c r="I36" i="62"/>
  <c r="I53" i="62" s="1"/>
  <c r="O121" i="62"/>
  <c r="J121" i="62"/>
  <c r="K121" i="62"/>
  <c r="U86" i="62"/>
  <c r="T86" i="62"/>
  <c r="T96" i="62" s="1"/>
  <c r="S96" i="62"/>
  <c r="V270" i="62"/>
  <c r="W270" i="62"/>
  <c r="L118" i="62"/>
  <c r="J211" i="62"/>
  <c r="O211" i="62"/>
  <c r="K154" i="62"/>
  <c r="E53" i="62"/>
  <c r="J210" i="62"/>
  <c r="O210" i="62"/>
  <c r="L210" i="62"/>
  <c r="R150" i="62"/>
  <c r="S150" i="62"/>
  <c r="P80" i="62"/>
  <c r="Q80" i="62" s="1"/>
  <c r="R80" i="62" s="1"/>
  <c r="S80" i="62" s="1"/>
  <c r="J28" i="62"/>
  <c r="O28" i="62"/>
  <c r="O114" i="62"/>
  <c r="J114" i="62"/>
  <c r="O16" i="62"/>
  <c r="K16" i="62"/>
  <c r="J16" i="62"/>
  <c r="I98" i="62"/>
  <c r="J15" i="62"/>
  <c r="O15" i="62"/>
  <c r="V180" i="62"/>
  <c r="W180" i="62"/>
  <c r="R17" i="62"/>
  <c r="S17" i="62" s="1"/>
  <c r="P151" i="62"/>
  <c r="Q151" i="62" s="1"/>
  <c r="P117" i="62"/>
  <c r="Q117" i="62" s="1"/>
  <c r="R117" i="62" s="1"/>
  <c r="S117" i="62" s="1"/>
  <c r="J122" i="62"/>
  <c r="O122" i="62"/>
  <c r="P249" i="62"/>
  <c r="Q249" i="62" s="1"/>
  <c r="R249" i="62" s="1"/>
  <c r="S249" i="62" s="1"/>
  <c r="O240" i="62"/>
  <c r="O244" i="62" s="1"/>
  <c r="J240" i="62"/>
  <c r="T42" i="62"/>
  <c r="T51" i="62" s="1"/>
  <c r="U42" i="62"/>
  <c r="S51" i="62"/>
  <c r="P30" i="62"/>
  <c r="Q30" i="62" s="1"/>
  <c r="R30" i="62" s="1"/>
  <c r="S30" i="62" s="1"/>
  <c r="K73" i="62"/>
  <c r="J73" i="62"/>
  <c r="O73" i="62"/>
  <c r="L73" i="62"/>
  <c r="O203" i="62"/>
  <c r="J203" i="62"/>
  <c r="P215" i="62"/>
  <c r="Q215" i="62" s="1"/>
  <c r="R215" i="62" s="1"/>
  <c r="S215" i="62" s="1"/>
  <c r="J69" i="62"/>
  <c r="O69" i="62"/>
  <c r="K69" i="62"/>
  <c r="T133" i="62"/>
  <c r="T141" i="62" s="1"/>
  <c r="U133" i="62"/>
  <c r="S141" i="62"/>
  <c r="O113" i="62"/>
  <c r="J113" i="62"/>
  <c r="L69" i="62"/>
  <c r="T276" i="62"/>
  <c r="P116" i="62"/>
  <c r="Q116" i="62" s="1"/>
  <c r="R116" i="62" s="1"/>
  <c r="S116" i="62" s="1"/>
  <c r="O35" i="62"/>
  <c r="J35" i="62"/>
  <c r="V178" i="62"/>
  <c r="W178" i="62"/>
  <c r="J260" i="62"/>
  <c r="O260" i="62"/>
  <c r="L260" i="62"/>
  <c r="V269" i="62"/>
  <c r="W269" i="62" s="1"/>
  <c r="O77" i="62"/>
  <c r="J77" i="62"/>
  <c r="K240" i="62"/>
  <c r="K244" i="62" s="1"/>
  <c r="V41" i="62"/>
  <c r="W41" i="62"/>
  <c r="O242" i="62"/>
  <c r="J242" i="62"/>
  <c r="K242" i="62"/>
  <c r="E188" i="62"/>
  <c r="U193" i="62"/>
  <c r="O72" i="62"/>
  <c r="J72" i="62"/>
  <c r="L72" i="62"/>
  <c r="P112" i="62"/>
  <c r="V224" i="62"/>
  <c r="W224" i="62" s="1"/>
  <c r="R196" i="62"/>
  <c r="S196" i="62"/>
  <c r="V94" i="62"/>
  <c r="W94" i="62"/>
  <c r="O31" i="62"/>
  <c r="J31" i="62"/>
  <c r="V229" i="62"/>
  <c r="W229" i="62"/>
  <c r="K77" i="62"/>
  <c r="H36" i="62"/>
  <c r="L240" i="62"/>
  <c r="L244" i="62" s="1"/>
  <c r="J197" i="62"/>
  <c r="L197" i="62"/>
  <c r="L199" i="62" s="1"/>
  <c r="K197" i="62"/>
  <c r="K199" i="62" s="1"/>
  <c r="O197" i="62"/>
  <c r="R241" i="62"/>
  <c r="S241" i="62" s="1"/>
  <c r="J32" i="62"/>
  <c r="O32" i="62"/>
  <c r="L32" i="62"/>
  <c r="K32" i="62"/>
  <c r="K59" i="62"/>
  <c r="O59" i="62"/>
  <c r="J59" i="62"/>
  <c r="P70" i="62"/>
  <c r="Q70" i="62" s="1"/>
  <c r="R70" i="62" s="1"/>
  <c r="S70" i="62" s="1"/>
  <c r="O166" i="62"/>
  <c r="J166" i="62"/>
  <c r="L154" i="62"/>
  <c r="L113" i="62"/>
  <c r="J205" i="62"/>
  <c r="O205" i="62"/>
  <c r="K205" i="62"/>
  <c r="L205" i="62"/>
  <c r="U179" i="62"/>
  <c r="H19" i="62"/>
  <c r="L211" i="62"/>
  <c r="O165" i="62"/>
  <c r="K165" i="62"/>
  <c r="K171" i="62" s="1"/>
  <c r="J165" i="62"/>
  <c r="K31" i="62"/>
  <c r="L77" i="62"/>
  <c r="O253" i="62"/>
  <c r="J253" i="62"/>
  <c r="J208" i="62"/>
  <c r="O208" i="62"/>
  <c r="P124" i="62"/>
  <c r="Q124" i="62" s="1"/>
  <c r="R124" i="62" s="1"/>
  <c r="S124" i="62" s="1"/>
  <c r="P213" i="62"/>
  <c r="Q213" i="62" s="1"/>
  <c r="R213" i="62" s="1"/>
  <c r="S213" i="62" s="1"/>
  <c r="L242" i="62"/>
  <c r="J162" i="62"/>
  <c r="O162" i="62"/>
  <c r="H171" i="62"/>
  <c r="H188" i="62" s="1"/>
  <c r="V184" i="62"/>
  <c r="W184" i="62" s="1"/>
  <c r="U276" i="62"/>
  <c r="K19" i="62"/>
  <c r="J125" i="62"/>
  <c r="O125" i="62"/>
  <c r="L125" i="62"/>
  <c r="W49" i="62"/>
  <c r="V49" i="62"/>
  <c r="T75" i="62"/>
  <c r="U75" i="62"/>
  <c r="V274" i="62"/>
  <c r="W274" i="62" s="1"/>
  <c r="K67" i="62"/>
  <c r="H81" i="62"/>
  <c r="J67" i="62"/>
  <c r="O67" i="62"/>
  <c r="V272" i="62"/>
  <c r="W272" i="62"/>
  <c r="J258" i="62"/>
  <c r="O258" i="62"/>
  <c r="L258" i="62"/>
  <c r="P106" i="62"/>
  <c r="Q106" i="62" s="1"/>
  <c r="O204" i="62"/>
  <c r="K204" i="62"/>
  <c r="J204" i="62"/>
  <c r="O107" i="62"/>
  <c r="P107" i="62" s="1"/>
  <c r="Q107" i="62" s="1"/>
  <c r="J107" i="62"/>
  <c r="J68" i="62"/>
  <c r="O68" i="62"/>
  <c r="U141" i="62"/>
  <c r="V131" i="62"/>
  <c r="P238" i="62"/>
  <c r="V137" i="62"/>
  <c r="W137" i="62" s="1"/>
  <c r="T76" i="62"/>
  <c r="U76" i="62" s="1"/>
  <c r="L207" i="62"/>
  <c r="K207" i="62"/>
  <c r="O207" i="62"/>
  <c r="J207" i="62"/>
  <c r="O202" i="62"/>
  <c r="H216" i="62"/>
  <c r="H233" i="62" s="1"/>
  <c r="J202" i="62"/>
  <c r="J243" i="62"/>
  <c r="O243" i="62"/>
  <c r="K243" i="62"/>
  <c r="T255" i="62"/>
  <c r="U255" i="62" s="1"/>
  <c r="V93" i="62"/>
  <c r="W93" i="62" s="1"/>
  <c r="H261" i="62"/>
  <c r="V228" i="62"/>
  <c r="W228" i="62"/>
  <c r="K107" i="62"/>
  <c r="V273" i="62"/>
  <c r="W273" i="62" s="1"/>
  <c r="O212" i="62"/>
  <c r="J212" i="62"/>
  <c r="L212" i="62"/>
  <c r="V276" i="62"/>
  <c r="J168" i="62"/>
  <c r="O168" i="62"/>
  <c r="L168" i="62"/>
  <c r="K202" i="62"/>
  <c r="P120" i="62"/>
  <c r="Q120" i="62" s="1"/>
  <c r="R120" i="62" s="1"/>
  <c r="S120" i="62" s="1"/>
  <c r="D280" i="62"/>
  <c r="K212" i="62"/>
  <c r="W266" i="62"/>
  <c r="L109" i="62"/>
  <c r="L67" i="62"/>
  <c r="W91" i="62"/>
  <c r="V91" i="62"/>
  <c r="L202" i="62"/>
  <c r="K113" i="62"/>
  <c r="V43" i="62"/>
  <c r="W43" i="62" s="1"/>
  <c r="F280" i="62"/>
  <c r="K166" i="62"/>
  <c r="P198" i="62"/>
  <c r="Q198" i="62" s="1"/>
  <c r="L60" i="62"/>
  <c r="J152" i="62"/>
  <c r="J154" i="62" s="1"/>
  <c r="O152" i="62"/>
  <c r="P152" i="62" s="1"/>
  <c r="Q152" i="62" s="1"/>
  <c r="V87" i="62"/>
  <c r="W87" i="62"/>
  <c r="P153" i="62"/>
  <c r="Q153" i="62" s="1"/>
  <c r="L31" i="62"/>
  <c r="P148" i="62"/>
  <c r="K28" i="62"/>
  <c r="V176" i="62"/>
  <c r="W176" i="62"/>
  <c r="U186" i="62"/>
  <c r="V272" i="61"/>
  <c r="W272" i="61" s="1"/>
  <c r="V182" i="61"/>
  <c r="W182" i="61" s="1"/>
  <c r="V181" i="61"/>
  <c r="W181" i="61"/>
  <c r="V225" i="61"/>
  <c r="W225" i="61" s="1"/>
  <c r="U96" i="61"/>
  <c r="V86" i="61"/>
  <c r="V96" i="61" s="1"/>
  <c r="T108" i="61"/>
  <c r="U108" i="61" s="1"/>
  <c r="V92" i="61"/>
  <c r="W92" i="61"/>
  <c r="T212" i="61"/>
  <c r="V223" i="61"/>
  <c r="W223" i="61" s="1"/>
  <c r="V226" i="61"/>
  <c r="W226" i="61"/>
  <c r="T257" i="61"/>
  <c r="U257" i="61" s="1"/>
  <c r="W88" i="61"/>
  <c r="V88" i="61"/>
  <c r="V76" i="61"/>
  <c r="W76" i="61"/>
  <c r="W132" i="61"/>
  <c r="V132" i="61"/>
  <c r="V273" i="61"/>
  <c r="W273" i="61"/>
  <c r="W138" i="61"/>
  <c r="V138" i="61"/>
  <c r="I98" i="61"/>
  <c r="V137" i="61"/>
  <c r="W137" i="61" s="1"/>
  <c r="T25" i="61"/>
  <c r="U25" i="61" s="1"/>
  <c r="E233" i="61"/>
  <c r="P73" i="61"/>
  <c r="Q73" i="61" s="1"/>
  <c r="R73" i="61" s="1"/>
  <c r="S73" i="61" s="1"/>
  <c r="O78" i="61"/>
  <c r="J78" i="61"/>
  <c r="L109" i="61"/>
  <c r="I154" i="61"/>
  <c r="I188" i="61" s="1"/>
  <c r="P22" i="61"/>
  <c r="T251" i="61"/>
  <c r="U251" i="61" s="1"/>
  <c r="V224" i="61"/>
  <c r="W224" i="61" s="1"/>
  <c r="J125" i="61"/>
  <c r="O125" i="61"/>
  <c r="V161" i="61"/>
  <c r="W161" i="61" s="1"/>
  <c r="K210" i="61"/>
  <c r="L210" i="61"/>
  <c r="L216" i="61" s="1"/>
  <c r="J210" i="61"/>
  <c r="O210" i="61"/>
  <c r="O216" i="61" s="1"/>
  <c r="T115" i="61"/>
  <c r="O165" i="61"/>
  <c r="J165" i="61"/>
  <c r="L165" i="61"/>
  <c r="J149" i="61"/>
  <c r="O149" i="61"/>
  <c r="J23" i="61"/>
  <c r="O23" i="61"/>
  <c r="K23" i="61"/>
  <c r="Q202" i="61"/>
  <c r="O63" i="61"/>
  <c r="J63" i="61"/>
  <c r="W229" i="61"/>
  <c r="V229" i="61"/>
  <c r="Q67" i="61"/>
  <c r="J123" i="61"/>
  <c r="O123" i="61"/>
  <c r="L123" i="61"/>
  <c r="P32" i="61"/>
  <c r="Q32" i="61" s="1"/>
  <c r="R32" i="61" s="1"/>
  <c r="S32" i="61" s="1"/>
  <c r="L121" i="61"/>
  <c r="J121" i="61"/>
  <c r="O121" i="61"/>
  <c r="O107" i="61"/>
  <c r="K107" i="61"/>
  <c r="K109" i="61" s="1"/>
  <c r="J107" i="61"/>
  <c r="J109" i="61" s="1"/>
  <c r="V139" i="61"/>
  <c r="W139" i="61"/>
  <c r="L149" i="61"/>
  <c r="O205" i="61"/>
  <c r="J205" i="61"/>
  <c r="K205" i="61"/>
  <c r="L23" i="61"/>
  <c r="O198" i="61"/>
  <c r="K198" i="61"/>
  <c r="J198" i="61"/>
  <c r="L198" i="61"/>
  <c r="L107" i="61"/>
  <c r="J35" i="61"/>
  <c r="O35" i="61"/>
  <c r="J80" i="61"/>
  <c r="O80" i="61"/>
  <c r="V228" i="61"/>
  <c r="W228" i="61" s="1"/>
  <c r="J168" i="61"/>
  <c r="O168" i="61"/>
  <c r="P168" i="61" s="1"/>
  <c r="Q168" i="61" s="1"/>
  <c r="R168" i="61" s="1"/>
  <c r="S168" i="61" s="1"/>
  <c r="J117" i="61"/>
  <c r="L117" i="61"/>
  <c r="K117" i="61"/>
  <c r="K126" i="61" s="1"/>
  <c r="O117" i="61"/>
  <c r="K35" i="61"/>
  <c r="L169" i="61"/>
  <c r="K169" i="61"/>
  <c r="O169" i="61"/>
  <c r="J169" i="61"/>
  <c r="J213" i="61"/>
  <c r="O213" i="61"/>
  <c r="W131" i="61"/>
  <c r="V131" i="61"/>
  <c r="U141" i="61"/>
  <c r="P203" i="61"/>
  <c r="Q203" i="61" s="1"/>
  <c r="R203" i="61" s="1"/>
  <c r="S203" i="61" s="1"/>
  <c r="H109" i="61"/>
  <c r="L205" i="61"/>
  <c r="L35" i="61"/>
  <c r="W46" i="61"/>
  <c r="V46" i="61"/>
  <c r="T158" i="61"/>
  <c r="U158" i="61" s="1"/>
  <c r="T141" i="61"/>
  <c r="K63" i="61"/>
  <c r="L168" i="61"/>
  <c r="O162" i="61"/>
  <c r="J162" i="61"/>
  <c r="H171" i="61"/>
  <c r="L162" i="61"/>
  <c r="T71" i="61"/>
  <c r="U71" i="61" s="1"/>
  <c r="R15" i="61"/>
  <c r="S15" i="61" s="1"/>
  <c r="D53" i="61"/>
  <c r="D280" i="61" s="1"/>
  <c r="T207" i="61"/>
  <c r="P167" i="61"/>
  <c r="Q167" i="61" s="1"/>
  <c r="R167" i="61" s="1"/>
  <c r="S167" i="61" s="1"/>
  <c r="L63" i="61"/>
  <c r="V27" i="61"/>
  <c r="W27" i="61" s="1"/>
  <c r="P13" i="61"/>
  <c r="T267" i="61"/>
  <c r="T276" i="61" s="1"/>
  <c r="S276" i="61"/>
  <c r="U267" i="61"/>
  <c r="L78" i="61"/>
  <c r="O34" i="61"/>
  <c r="J34" i="61"/>
  <c r="K34" i="61"/>
  <c r="P252" i="61"/>
  <c r="Q252" i="61" s="1"/>
  <c r="R252" i="61" s="1"/>
  <c r="S252" i="61" s="1"/>
  <c r="H36" i="61"/>
  <c r="H53" i="61" s="1"/>
  <c r="P120" i="61"/>
  <c r="Q120" i="61" s="1"/>
  <c r="R120" i="61" s="1"/>
  <c r="S120" i="61" s="1"/>
  <c r="O24" i="61"/>
  <c r="J24" i="61"/>
  <c r="R16" i="61"/>
  <c r="S16" i="61"/>
  <c r="P259" i="61"/>
  <c r="Q259" i="61" s="1"/>
  <c r="R259" i="61" s="1"/>
  <c r="S259" i="61" s="1"/>
  <c r="I126" i="61"/>
  <c r="I143" i="61" s="1"/>
  <c r="T104" i="61"/>
  <c r="U104" i="61" s="1"/>
  <c r="U221" i="61"/>
  <c r="T221" i="61"/>
  <c r="T231" i="61" s="1"/>
  <c r="S231" i="61"/>
  <c r="K33" i="61"/>
  <c r="T45" i="61"/>
  <c r="U45" i="61" s="1"/>
  <c r="O193" i="61"/>
  <c r="J193" i="61"/>
  <c r="H199" i="61"/>
  <c r="K193" i="61"/>
  <c r="O204" i="61"/>
  <c r="H216" i="61"/>
  <c r="H233" i="61" s="1"/>
  <c r="J204" i="61"/>
  <c r="J216" i="61" s="1"/>
  <c r="V44" i="61"/>
  <c r="W44" i="61" s="1"/>
  <c r="L19" i="61"/>
  <c r="T51" i="61"/>
  <c r="J68" i="61"/>
  <c r="H81" i="61"/>
  <c r="O68" i="61"/>
  <c r="L68" i="61"/>
  <c r="K78" i="61"/>
  <c r="J253" i="61"/>
  <c r="K253" i="61"/>
  <c r="O253" i="61"/>
  <c r="L253" i="61"/>
  <c r="K19" i="61"/>
  <c r="V269" i="61"/>
  <c r="W269" i="61" s="1"/>
  <c r="V91" i="61"/>
  <c r="W91" i="61" s="1"/>
  <c r="O153" i="61"/>
  <c r="J153" i="61"/>
  <c r="P72" i="61"/>
  <c r="Q72" i="61" s="1"/>
  <c r="R72" i="61" s="1"/>
  <c r="S72" i="61" s="1"/>
  <c r="P28" i="61"/>
  <c r="Q28" i="61" s="1"/>
  <c r="R28" i="61" s="1"/>
  <c r="S28" i="61" s="1"/>
  <c r="O30" i="61"/>
  <c r="K30" i="61"/>
  <c r="J30" i="61"/>
  <c r="L30" i="61"/>
  <c r="I199" i="61"/>
  <c r="L193" i="61"/>
  <c r="P247" i="61"/>
  <c r="W179" i="61"/>
  <c r="W186" i="61" s="1"/>
  <c r="V179" i="61"/>
  <c r="V133" i="61"/>
  <c r="W133" i="61" s="1"/>
  <c r="T96" i="61"/>
  <c r="V270" i="61"/>
  <c r="W270" i="61" s="1"/>
  <c r="J239" i="61"/>
  <c r="H244" i="61"/>
  <c r="O239" i="61"/>
  <c r="P258" i="61"/>
  <c r="Q258" i="61" s="1"/>
  <c r="R258" i="61" s="1"/>
  <c r="S258" i="61" s="1"/>
  <c r="T214" i="61"/>
  <c r="U214" i="61" s="1"/>
  <c r="P148" i="61"/>
  <c r="U186" i="61"/>
  <c r="O33" i="61"/>
  <c r="J33" i="61"/>
  <c r="V250" i="61"/>
  <c r="W250" i="61" s="1"/>
  <c r="P159" i="61"/>
  <c r="Q159" i="61" s="1"/>
  <c r="R159" i="61" s="1"/>
  <c r="S159" i="61" s="1"/>
  <c r="O75" i="61"/>
  <c r="J75" i="61"/>
  <c r="K75" i="61"/>
  <c r="J242" i="61"/>
  <c r="O242" i="61"/>
  <c r="P242" i="61" s="1"/>
  <c r="Q242" i="61"/>
  <c r="L242" i="61"/>
  <c r="K242" i="61"/>
  <c r="K244" i="61" s="1"/>
  <c r="V180" i="61"/>
  <c r="W180" i="61"/>
  <c r="L75" i="61"/>
  <c r="J58" i="61"/>
  <c r="H64" i="61"/>
  <c r="K58" i="61"/>
  <c r="O58" i="61"/>
  <c r="L58" i="61"/>
  <c r="O124" i="61"/>
  <c r="J124" i="61"/>
  <c r="O61" i="61"/>
  <c r="J61" i="61"/>
  <c r="O249" i="61"/>
  <c r="J249" i="61"/>
  <c r="K249" i="61"/>
  <c r="K261" i="61" s="1"/>
  <c r="Q157" i="61"/>
  <c r="P255" i="61"/>
  <c r="Q255" i="61" s="1"/>
  <c r="R255" i="61" s="1"/>
  <c r="S255" i="61" s="1"/>
  <c r="V163" i="61"/>
  <c r="W163" i="61" s="1"/>
  <c r="P103" i="61"/>
  <c r="E98" i="61"/>
  <c r="K165" i="61"/>
  <c r="K149" i="61"/>
  <c r="O248" i="61"/>
  <c r="P248" i="61" s="1"/>
  <c r="Q248" i="61"/>
  <c r="R248" i="61" s="1"/>
  <c r="S248" i="61" s="1"/>
  <c r="H261" i="61"/>
  <c r="J248" i="61"/>
  <c r="P215" i="61"/>
  <c r="Q215" i="61" s="1"/>
  <c r="R215" i="61" s="1"/>
  <c r="S215" i="61" s="1"/>
  <c r="I64" i="61"/>
  <c r="H154" i="61"/>
  <c r="P240" i="61"/>
  <c r="Q240" i="61" s="1"/>
  <c r="P195" i="61"/>
  <c r="Q195" i="61" s="1"/>
  <c r="J112" i="61"/>
  <c r="O112" i="61"/>
  <c r="H126" i="61"/>
  <c r="O79" i="61"/>
  <c r="P79" i="61" s="1"/>
  <c r="Q79" i="61"/>
  <c r="R79" i="61" s="1"/>
  <c r="S79" i="61" s="1"/>
  <c r="J79" i="61"/>
  <c r="K204" i="61"/>
  <c r="V186" i="61"/>
  <c r="O17" i="61"/>
  <c r="O19" i="61" s="1"/>
  <c r="J17" i="61"/>
  <c r="J19" i="61" s="1"/>
  <c r="V41" i="60"/>
  <c r="U51" i="60"/>
  <c r="W41" i="60"/>
  <c r="R61" i="60"/>
  <c r="S61" i="60" s="1"/>
  <c r="W136" i="60"/>
  <c r="V136" i="60"/>
  <c r="K261" i="60"/>
  <c r="W47" i="60"/>
  <c r="V47" i="60"/>
  <c r="T118" i="60"/>
  <c r="U118" i="60"/>
  <c r="W93" i="60"/>
  <c r="V93" i="60"/>
  <c r="V114" i="60"/>
  <c r="W114" i="60" s="1"/>
  <c r="T26" i="60"/>
  <c r="V223" i="60"/>
  <c r="W223" i="60"/>
  <c r="W139" i="60"/>
  <c r="V139" i="60"/>
  <c r="R152" i="60"/>
  <c r="S152" i="60" s="1"/>
  <c r="V204" i="60"/>
  <c r="W204" i="60" s="1"/>
  <c r="V45" i="60"/>
  <c r="W45" i="60" s="1"/>
  <c r="T258" i="60"/>
  <c r="U258" i="60" s="1"/>
  <c r="V94" i="60"/>
  <c r="W94" i="60" s="1"/>
  <c r="V208" i="60"/>
  <c r="W208" i="60" s="1"/>
  <c r="V184" i="60"/>
  <c r="W184" i="60" s="1"/>
  <c r="V183" i="60"/>
  <c r="W183" i="60"/>
  <c r="T168" i="60"/>
  <c r="U168" i="60" s="1"/>
  <c r="T198" i="60"/>
  <c r="U198" i="60" s="1"/>
  <c r="T35" i="60"/>
  <c r="U35" i="60" s="1"/>
  <c r="W90" i="60"/>
  <c r="V90" i="60"/>
  <c r="V269" i="60"/>
  <c r="W269" i="60" s="1"/>
  <c r="T162" i="60"/>
  <c r="U162" i="60"/>
  <c r="O165" i="60"/>
  <c r="J165" i="60"/>
  <c r="O251" i="60"/>
  <c r="L251" i="60"/>
  <c r="J251" i="60"/>
  <c r="V137" i="60"/>
  <c r="W137" i="60" s="1"/>
  <c r="V86" i="60"/>
  <c r="W86" i="60" s="1"/>
  <c r="W96" i="60" s="1"/>
  <c r="U96" i="60"/>
  <c r="O160" i="60"/>
  <c r="L160" i="60"/>
  <c r="K160" i="60"/>
  <c r="H171" i="60"/>
  <c r="J160" i="60"/>
  <c r="J171" i="60" s="1"/>
  <c r="K165" i="60"/>
  <c r="P76" i="60"/>
  <c r="Q76" i="60" s="1"/>
  <c r="R76" i="60" s="1"/>
  <c r="S76" i="60" s="1"/>
  <c r="O122" i="60"/>
  <c r="J122" i="60"/>
  <c r="V224" i="60"/>
  <c r="W224" i="60" s="1"/>
  <c r="K251" i="60"/>
  <c r="J259" i="60"/>
  <c r="O259" i="60"/>
  <c r="K259" i="60"/>
  <c r="P257" i="60"/>
  <c r="Q257" i="60" s="1"/>
  <c r="R257" i="60" s="1"/>
  <c r="S257" i="60" s="1"/>
  <c r="T96" i="60"/>
  <c r="R148" i="60"/>
  <c r="S148" i="60" s="1"/>
  <c r="P248" i="60"/>
  <c r="Q248" i="60" s="1"/>
  <c r="R248" i="60" s="1"/>
  <c r="S248" i="60" s="1"/>
  <c r="J121" i="60"/>
  <c r="O121" i="60"/>
  <c r="K121" i="60"/>
  <c r="O124" i="60"/>
  <c r="L124" i="60"/>
  <c r="K124" i="60"/>
  <c r="J124" i="60"/>
  <c r="O13" i="60"/>
  <c r="J13" i="60"/>
  <c r="H19" i="60"/>
  <c r="H216" i="60"/>
  <c r="L203" i="60"/>
  <c r="O203" i="60"/>
  <c r="J203" i="60"/>
  <c r="K203" i="60"/>
  <c r="T51" i="60"/>
  <c r="O125" i="60"/>
  <c r="J125" i="60"/>
  <c r="L125" i="60"/>
  <c r="R63" i="60"/>
  <c r="S63" i="60" s="1"/>
  <c r="H261" i="60"/>
  <c r="T77" i="60"/>
  <c r="U77" i="60" s="1"/>
  <c r="S186" i="60"/>
  <c r="T176" i="60"/>
  <c r="T186" i="60" s="1"/>
  <c r="O108" i="60"/>
  <c r="L108" i="60"/>
  <c r="J108" i="60"/>
  <c r="O104" i="60"/>
  <c r="L104" i="60"/>
  <c r="L109" i="60" s="1"/>
  <c r="J104" i="60"/>
  <c r="J109" i="60" s="1"/>
  <c r="K104" i="60"/>
  <c r="K109" i="60" s="1"/>
  <c r="L121" i="60"/>
  <c r="K13" i="60"/>
  <c r="L122" i="60"/>
  <c r="P153" i="60"/>
  <c r="Q153" i="60" s="1"/>
  <c r="P62" i="60"/>
  <c r="Q62" i="60" s="1"/>
  <c r="P67" i="60"/>
  <c r="P31" i="60"/>
  <c r="Q31" i="60" s="1"/>
  <c r="R31" i="60" s="1"/>
  <c r="S31" i="60" s="1"/>
  <c r="V87" i="60"/>
  <c r="W87" i="60"/>
  <c r="P71" i="60"/>
  <c r="Q71" i="60" s="1"/>
  <c r="R71" i="60" s="1"/>
  <c r="S71" i="60" s="1"/>
  <c r="S141" i="60"/>
  <c r="T131" i="60"/>
  <c r="T141" i="60" s="1"/>
  <c r="V92" i="60"/>
  <c r="W92" i="60" s="1"/>
  <c r="O166" i="60"/>
  <c r="J166" i="60"/>
  <c r="D278" i="60"/>
  <c r="I81" i="60"/>
  <c r="J27" i="60"/>
  <c r="O27" i="60"/>
  <c r="K27" i="60"/>
  <c r="L27" i="60"/>
  <c r="V271" i="60"/>
  <c r="W271" i="60" s="1"/>
  <c r="V268" i="60"/>
  <c r="W268" i="60" s="1"/>
  <c r="S231" i="60"/>
  <c r="T221" i="60"/>
  <c r="T231" i="60" s="1"/>
  <c r="V229" i="60"/>
  <c r="W229" i="60" s="1"/>
  <c r="V177" i="60"/>
  <c r="W177" i="60"/>
  <c r="W134" i="60"/>
  <c r="V134" i="60"/>
  <c r="V274" i="60"/>
  <c r="W274" i="60"/>
  <c r="V89" i="60"/>
  <c r="W89" i="60"/>
  <c r="V138" i="60"/>
  <c r="W138" i="60"/>
  <c r="V222" i="60"/>
  <c r="W222" i="60" s="1"/>
  <c r="V228" i="60"/>
  <c r="W228" i="60" s="1"/>
  <c r="O105" i="60"/>
  <c r="J105" i="60"/>
  <c r="L105" i="60"/>
  <c r="O24" i="60"/>
  <c r="J24" i="60"/>
  <c r="K16" i="60"/>
  <c r="O16" i="60"/>
  <c r="L16" i="60"/>
  <c r="L19" i="60" s="1"/>
  <c r="J16" i="60"/>
  <c r="K24" i="60"/>
  <c r="P28" i="60"/>
  <c r="Q28" i="60" s="1"/>
  <c r="R28" i="60" s="1"/>
  <c r="S28" i="60" s="1"/>
  <c r="K166" i="60"/>
  <c r="V182" i="60"/>
  <c r="W182" i="60" s="1"/>
  <c r="J212" i="60"/>
  <c r="O212" i="60"/>
  <c r="K108" i="60"/>
  <c r="W267" i="60"/>
  <c r="V267" i="60"/>
  <c r="P159" i="60"/>
  <c r="Q159" i="60" s="1"/>
  <c r="R159" i="60" s="1"/>
  <c r="S159" i="60" s="1"/>
  <c r="V253" i="60"/>
  <c r="W253" i="60" s="1"/>
  <c r="P58" i="60"/>
  <c r="J197" i="60"/>
  <c r="O197" i="60"/>
  <c r="L197" i="60"/>
  <c r="W44" i="60"/>
  <c r="V44" i="60"/>
  <c r="V135" i="60"/>
  <c r="W135" i="60"/>
  <c r="P18" i="60"/>
  <c r="Q18" i="60" s="1"/>
  <c r="V88" i="60"/>
  <c r="W88" i="60" s="1"/>
  <c r="J68" i="60"/>
  <c r="L68" i="60"/>
  <c r="L81" i="60" s="1"/>
  <c r="L98" i="60" s="1"/>
  <c r="O68" i="60"/>
  <c r="K68" i="60"/>
  <c r="J113" i="60"/>
  <c r="O113" i="60"/>
  <c r="H126" i="60"/>
  <c r="L113" i="60"/>
  <c r="V180" i="60"/>
  <c r="W180" i="60" s="1"/>
  <c r="P116" i="60"/>
  <c r="Q116" i="60" s="1"/>
  <c r="R116" i="60" s="1"/>
  <c r="S116" i="60" s="1"/>
  <c r="O238" i="60"/>
  <c r="K238" i="60"/>
  <c r="K244" i="60" s="1"/>
  <c r="J238" i="60"/>
  <c r="J244" i="60" s="1"/>
  <c r="L238" i="60"/>
  <c r="L244" i="60" s="1"/>
  <c r="H244" i="60"/>
  <c r="V266" i="60"/>
  <c r="U276" i="60"/>
  <c r="W266" i="60"/>
  <c r="P107" i="60"/>
  <c r="Q107" i="60" s="1"/>
  <c r="R239" i="60"/>
  <c r="S239" i="60" s="1"/>
  <c r="L24" i="60"/>
  <c r="P112" i="60"/>
  <c r="I126" i="60"/>
  <c r="I143" i="60" s="1"/>
  <c r="V133" i="60"/>
  <c r="W133" i="60"/>
  <c r="P195" i="60"/>
  <c r="Q195" i="60" s="1"/>
  <c r="K212" i="60"/>
  <c r="P163" i="60"/>
  <c r="Q163" i="60" s="1"/>
  <c r="R163" i="60" s="1"/>
  <c r="S163" i="60" s="1"/>
  <c r="R60" i="60"/>
  <c r="S60" i="60" s="1"/>
  <c r="O22" i="60"/>
  <c r="J22" i="60"/>
  <c r="H36" i="60"/>
  <c r="H53" i="60" s="1"/>
  <c r="E98" i="60"/>
  <c r="V210" i="60"/>
  <c r="W210" i="60" s="1"/>
  <c r="J256" i="60"/>
  <c r="O256" i="60"/>
  <c r="L256" i="60"/>
  <c r="K256" i="60"/>
  <c r="V270" i="60"/>
  <c r="W270" i="60" s="1"/>
  <c r="E53" i="60"/>
  <c r="V42" i="60"/>
  <c r="W42" i="60" s="1"/>
  <c r="L75" i="60"/>
  <c r="J75" i="60"/>
  <c r="O75" i="60"/>
  <c r="K75" i="60"/>
  <c r="J194" i="60"/>
  <c r="L194" i="60"/>
  <c r="L199" i="60" s="1"/>
  <c r="K194" i="60"/>
  <c r="O194" i="60"/>
  <c r="P194" i="60" s="1"/>
  <c r="Q194" i="60" s="1"/>
  <c r="I216" i="60"/>
  <c r="I233" i="60" s="1"/>
  <c r="I64" i="60"/>
  <c r="H109" i="60"/>
  <c r="R15" i="60"/>
  <c r="S15" i="60" s="1"/>
  <c r="P69" i="60"/>
  <c r="Q69" i="60" s="1"/>
  <c r="R69" i="60" s="1"/>
  <c r="S69" i="60" s="1"/>
  <c r="L212" i="60"/>
  <c r="I36" i="60"/>
  <c r="I53" i="60" s="1"/>
  <c r="R240" i="60"/>
  <c r="S240" i="60" s="1"/>
  <c r="P32" i="60"/>
  <c r="Q32" i="60" s="1"/>
  <c r="R32" i="60" s="1"/>
  <c r="S32" i="60" s="1"/>
  <c r="O193" i="60"/>
  <c r="H199" i="60"/>
  <c r="K193" i="60"/>
  <c r="K199" i="60" s="1"/>
  <c r="J193" i="60"/>
  <c r="J199" i="60" s="1"/>
  <c r="L165" i="60"/>
  <c r="L171" i="60" s="1"/>
  <c r="L23" i="60"/>
  <c r="J23" i="60"/>
  <c r="O23" i="60"/>
  <c r="P23" i="60" s="1"/>
  <c r="Q23" i="60" s="1"/>
  <c r="R23" i="60" s="1"/>
  <c r="S23" i="60" s="1"/>
  <c r="O59" i="60"/>
  <c r="J59" i="60"/>
  <c r="J64" i="60" s="1"/>
  <c r="H64" i="60"/>
  <c r="P242" i="60"/>
  <c r="Q242" i="60" s="1"/>
  <c r="K23" i="60"/>
  <c r="P213" i="60"/>
  <c r="Q213" i="60" s="1"/>
  <c r="R213" i="60" s="1"/>
  <c r="S213" i="60" s="1"/>
  <c r="V181" i="60"/>
  <c r="W181" i="60"/>
  <c r="K22" i="60"/>
  <c r="P78" i="60"/>
  <c r="Q78" i="60" s="1"/>
  <c r="R78" i="60" s="1"/>
  <c r="S78" i="60" s="1"/>
  <c r="Q247" i="60"/>
  <c r="O72" i="60"/>
  <c r="J72" i="60"/>
  <c r="P161" i="59"/>
  <c r="Q161" i="59" s="1"/>
  <c r="R161" i="59" s="1"/>
  <c r="S161" i="59" s="1"/>
  <c r="T161" i="59" s="1"/>
  <c r="U161" i="59" s="1"/>
  <c r="P79" i="59"/>
  <c r="Q79" i="59" s="1"/>
  <c r="R79" i="59" s="1"/>
  <c r="S79" i="59" s="1"/>
  <c r="T79" i="59" s="1"/>
  <c r="U79" i="59" s="1"/>
  <c r="L252" i="59"/>
  <c r="P78" i="59"/>
  <c r="Q78" i="59" s="1"/>
  <c r="R78" i="59" s="1"/>
  <c r="S78" i="59" s="1"/>
  <c r="T78" i="59" s="1"/>
  <c r="P13" i="59"/>
  <c r="L77" i="59"/>
  <c r="J77" i="59"/>
  <c r="O77" i="59"/>
  <c r="F280" i="59"/>
  <c r="L249" i="59"/>
  <c r="K115" i="59"/>
  <c r="L22" i="59"/>
  <c r="I64" i="59"/>
  <c r="J163" i="59"/>
  <c r="L30" i="59"/>
  <c r="J30" i="59"/>
  <c r="H81" i="59"/>
  <c r="P243" i="59"/>
  <c r="Q243" i="59" s="1"/>
  <c r="R243" i="59" s="1"/>
  <c r="S243" i="59" s="1"/>
  <c r="T243" i="59" s="1"/>
  <c r="J115" i="59"/>
  <c r="E98" i="59"/>
  <c r="K30" i="59"/>
  <c r="P30" i="59" s="1"/>
  <c r="Q30" i="59" s="1"/>
  <c r="R30" i="59" s="1"/>
  <c r="S30" i="59" s="1"/>
  <c r="L80" i="59"/>
  <c r="J80" i="59"/>
  <c r="O80" i="59"/>
  <c r="I81" i="59"/>
  <c r="V90" i="59"/>
  <c r="W90" i="59" s="1"/>
  <c r="O70" i="59"/>
  <c r="K70" i="59"/>
  <c r="J70" i="59"/>
  <c r="L70" i="59"/>
  <c r="O162" i="59"/>
  <c r="O240" i="59"/>
  <c r="K163" i="59"/>
  <c r="L117" i="59"/>
  <c r="K34" i="59"/>
  <c r="K162" i="59"/>
  <c r="T186" i="59"/>
  <c r="I126" i="59"/>
  <c r="P72" i="59"/>
  <c r="Q72" i="59" s="1"/>
  <c r="R72" i="59" s="1"/>
  <c r="S72" i="59" s="1"/>
  <c r="L163" i="59"/>
  <c r="K28" i="59"/>
  <c r="O61" i="59"/>
  <c r="L61" i="59"/>
  <c r="J61" i="59"/>
  <c r="K61" i="59"/>
  <c r="J148" i="59"/>
  <c r="O148" i="59"/>
  <c r="L115" i="59"/>
  <c r="K75" i="59"/>
  <c r="O28" i="59"/>
  <c r="L31" i="59"/>
  <c r="J33" i="59"/>
  <c r="O33" i="59"/>
  <c r="L148" i="59"/>
  <c r="L259" i="59"/>
  <c r="J259" i="59"/>
  <c r="O259" i="59"/>
  <c r="O205" i="59"/>
  <c r="J205" i="59"/>
  <c r="L23" i="59"/>
  <c r="L25" i="59"/>
  <c r="O71" i="59"/>
  <c r="J71" i="59"/>
  <c r="P71" i="59" s="1"/>
  <c r="Q71" i="59" s="1"/>
  <c r="R71" i="59" s="1"/>
  <c r="S71" i="59" s="1"/>
  <c r="O23" i="59"/>
  <c r="P67" i="59"/>
  <c r="Q67" i="59" s="1"/>
  <c r="V178" i="59"/>
  <c r="W178" i="59"/>
  <c r="J256" i="59"/>
  <c r="O256" i="59"/>
  <c r="K256" i="59"/>
  <c r="O15" i="59"/>
  <c r="J15" i="59"/>
  <c r="P15" i="59" s="1"/>
  <c r="Q15" i="59" s="1"/>
  <c r="R15" i="59" s="1"/>
  <c r="S15" i="59" s="1"/>
  <c r="L240" i="59"/>
  <c r="J240" i="59"/>
  <c r="I154" i="59"/>
  <c r="O117" i="59"/>
  <c r="J117" i="59"/>
  <c r="K24" i="59"/>
  <c r="J24" i="59"/>
  <c r="I216" i="59"/>
  <c r="O197" i="59"/>
  <c r="J197" i="59"/>
  <c r="K197" i="59"/>
  <c r="J162" i="59"/>
  <c r="P204" i="59"/>
  <c r="Q204" i="59" s="1"/>
  <c r="R204" i="59" s="1"/>
  <c r="S204" i="59" s="1"/>
  <c r="T204" i="59" s="1"/>
  <c r="U204" i="59" s="1"/>
  <c r="J118" i="59"/>
  <c r="O118" i="59"/>
  <c r="L118" i="59"/>
  <c r="K118" i="59"/>
  <c r="O193" i="59"/>
  <c r="J193" i="59"/>
  <c r="P242" i="59"/>
  <c r="Q242" i="59" s="1"/>
  <c r="O168" i="59"/>
  <c r="J168" i="59"/>
  <c r="P168" i="59" s="1"/>
  <c r="Q168" i="59" s="1"/>
  <c r="R168" i="59" s="1"/>
  <c r="S168" i="59" s="1"/>
  <c r="K193" i="59"/>
  <c r="K23" i="59"/>
  <c r="K258" i="59"/>
  <c r="J258" i="59"/>
  <c r="O258" i="59"/>
  <c r="L258" i="59"/>
  <c r="J34" i="59"/>
  <c r="O34" i="59"/>
  <c r="L193" i="59"/>
  <c r="P18" i="59"/>
  <c r="Q18" i="59" s="1"/>
  <c r="R18" i="59" s="1"/>
  <c r="L160" i="59"/>
  <c r="P248" i="59"/>
  <c r="Q248" i="59" s="1"/>
  <c r="R248" i="59" s="1"/>
  <c r="S248" i="59" s="1"/>
  <c r="T248" i="59" s="1"/>
  <c r="U248" i="59" s="1"/>
  <c r="L24" i="59"/>
  <c r="L19" i="59"/>
  <c r="H216" i="59"/>
  <c r="E188" i="59"/>
  <c r="I261" i="59"/>
  <c r="O206" i="59"/>
  <c r="P206" i="59" s="1"/>
  <c r="Q206" i="59" s="1"/>
  <c r="R206" i="59" s="1"/>
  <c r="S206" i="59" s="1"/>
  <c r="T206" i="59" s="1"/>
  <c r="U206" i="59" s="1"/>
  <c r="V206" i="59" s="1"/>
  <c r="W206" i="59" s="1"/>
  <c r="J206" i="59"/>
  <c r="J107" i="59"/>
  <c r="O107" i="59"/>
  <c r="K107" i="59"/>
  <c r="J58" i="59"/>
  <c r="O58" i="59"/>
  <c r="K58" i="59"/>
  <c r="V177" i="59"/>
  <c r="W177" i="59"/>
  <c r="V42" i="59"/>
  <c r="W42" i="59" s="1"/>
  <c r="V47" i="59"/>
  <c r="W47" i="59" s="1"/>
  <c r="V224" i="59"/>
  <c r="W224" i="59" s="1"/>
  <c r="V48" i="59"/>
  <c r="W48" i="59" s="1"/>
  <c r="V268" i="59"/>
  <c r="W268" i="59" s="1"/>
  <c r="V228" i="59"/>
  <c r="W228" i="59" s="1"/>
  <c r="V87" i="59"/>
  <c r="W87" i="59" s="1"/>
  <c r="V272" i="59"/>
  <c r="W272" i="59" s="1"/>
  <c r="V49" i="59"/>
  <c r="W49" i="59" s="1"/>
  <c r="V89" i="59"/>
  <c r="W89" i="59" s="1"/>
  <c r="V180" i="59"/>
  <c r="W180" i="59"/>
  <c r="V135" i="59"/>
  <c r="W135" i="59" s="1"/>
  <c r="J165" i="59"/>
  <c r="L165" i="59"/>
  <c r="O165" i="59"/>
  <c r="K165" i="59"/>
  <c r="V222" i="59"/>
  <c r="W222" i="59"/>
  <c r="P116" i="59"/>
  <c r="Q116" i="59" s="1"/>
  <c r="R116" i="59" s="1"/>
  <c r="S116" i="59" s="1"/>
  <c r="P123" i="59"/>
  <c r="Q123" i="59" s="1"/>
  <c r="R123" i="59" s="1"/>
  <c r="S123" i="59" s="1"/>
  <c r="O239" i="59"/>
  <c r="J239" i="59"/>
  <c r="K239" i="59"/>
  <c r="K244" i="59" s="1"/>
  <c r="L239" i="59"/>
  <c r="H244" i="59"/>
  <c r="L166" i="59"/>
  <c r="O255" i="59"/>
  <c r="J255" i="59"/>
  <c r="D278" i="59"/>
  <c r="P202" i="59"/>
  <c r="V139" i="59"/>
  <c r="W139" i="59" s="1"/>
  <c r="O157" i="59"/>
  <c r="J157" i="59"/>
  <c r="H171" i="59"/>
  <c r="P170" i="59"/>
  <c r="Q170" i="59" s="1"/>
  <c r="R170" i="59" s="1"/>
  <c r="S170" i="59" s="1"/>
  <c r="K32" i="59"/>
  <c r="P108" i="59"/>
  <c r="Q108" i="59" s="1"/>
  <c r="P121" i="59"/>
  <c r="Q121" i="59" s="1"/>
  <c r="R121" i="59" s="1"/>
  <c r="S121" i="59" s="1"/>
  <c r="J249" i="59"/>
  <c r="K249" i="59"/>
  <c r="O249" i="59"/>
  <c r="P249" i="59" s="1"/>
  <c r="Q249" i="59" s="1"/>
  <c r="R249" i="59" s="1"/>
  <c r="S249" i="59" s="1"/>
  <c r="P247" i="59"/>
  <c r="V41" i="59"/>
  <c r="W41" i="59" s="1"/>
  <c r="U51" i="59"/>
  <c r="V274" i="59"/>
  <c r="W274" i="59"/>
  <c r="U131" i="59"/>
  <c r="S276" i="59"/>
  <c r="T266" i="59"/>
  <c r="T276" i="59" s="1"/>
  <c r="V93" i="59"/>
  <c r="W93" i="59" s="1"/>
  <c r="J203" i="59"/>
  <c r="O203" i="59"/>
  <c r="K203" i="59"/>
  <c r="J32" i="59"/>
  <c r="O32" i="59"/>
  <c r="J213" i="59"/>
  <c r="O213" i="59"/>
  <c r="O59" i="59"/>
  <c r="H64" i="59"/>
  <c r="J59" i="59"/>
  <c r="L59" i="59"/>
  <c r="O167" i="59"/>
  <c r="J167" i="59"/>
  <c r="K167" i="59"/>
  <c r="T96" i="59"/>
  <c r="J215" i="59"/>
  <c r="O215" i="59"/>
  <c r="J198" i="59"/>
  <c r="O198" i="59"/>
  <c r="P198" i="59" s="1"/>
  <c r="Q198" i="59" s="1"/>
  <c r="R150" i="59"/>
  <c r="S150" i="59" s="1"/>
  <c r="P73" i="59"/>
  <c r="Q73" i="59" s="1"/>
  <c r="R73" i="59" s="1"/>
  <c r="S73" i="59" s="1"/>
  <c r="T51" i="59"/>
  <c r="P103" i="59"/>
  <c r="K105" i="59"/>
  <c r="P14" i="59"/>
  <c r="Q14" i="59" s="1"/>
  <c r="J214" i="59"/>
  <c r="O214" i="59"/>
  <c r="O75" i="59"/>
  <c r="J75" i="59"/>
  <c r="O208" i="59"/>
  <c r="L208" i="59"/>
  <c r="J208" i="59"/>
  <c r="K208" i="59"/>
  <c r="P241" i="59"/>
  <c r="Q241" i="59" s="1"/>
  <c r="J104" i="59"/>
  <c r="O104" i="59"/>
  <c r="K104" i="59"/>
  <c r="K215" i="59"/>
  <c r="O252" i="59"/>
  <c r="J252" i="59"/>
  <c r="K198" i="59"/>
  <c r="L213" i="59"/>
  <c r="O31" i="59"/>
  <c r="J31" i="59"/>
  <c r="H109" i="59"/>
  <c r="V46" i="59"/>
  <c r="W46" i="59" s="1"/>
  <c r="V44" i="59"/>
  <c r="W44" i="59" s="1"/>
  <c r="O113" i="59"/>
  <c r="J113" i="59"/>
  <c r="Q13" i="59"/>
  <c r="V45" i="59"/>
  <c r="W45" i="59" s="1"/>
  <c r="V133" i="59"/>
  <c r="W133" i="59" s="1"/>
  <c r="P250" i="59"/>
  <c r="Q250" i="59" s="1"/>
  <c r="R250" i="59" s="1"/>
  <c r="S250" i="59" s="1"/>
  <c r="L169" i="59"/>
  <c r="O169" i="59"/>
  <c r="J169" i="59"/>
  <c r="K169" i="59"/>
  <c r="J195" i="59"/>
  <c r="O195" i="59"/>
  <c r="J16" i="59"/>
  <c r="O16" i="59"/>
  <c r="K16" i="59"/>
  <c r="K19" i="59" s="1"/>
  <c r="T260" i="59"/>
  <c r="U260" i="59" s="1"/>
  <c r="J159" i="59"/>
  <c r="K159" i="59"/>
  <c r="L159" i="59"/>
  <c r="O159" i="59"/>
  <c r="T212" i="59"/>
  <c r="U212" i="59" s="1"/>
  <c r="O62" i="59"/>
  <c r="L62" i="59"/>
  <c r="K62" i="59"/>
  <c r="J62" i="59"/>
  <c r="P158" i="59"/>
  <c r="Q158" i="59" s="1"/>
  <c r="R158" i="59" s="1"/>
  <c r="S158" i="59" s="1"/>
  <c r="H19" i="59"/>
  <c r="J63" i="59"/>
  <c r="O63" i="59"/>
  <c r="P63" i="59" s="1"/>
  <c r="Q63" i="59" s="1"/>
  <c r="K195" i="59"/>
  <c r="D143" i="59"/>
  <c r="L104" i="59"/>
  <c r="L109" i="59" s="1"/>
  <c r="L211" i="59"/>
  <c r="O207" i="59"/>
  <c r="J207" i="59"/>
  <c r="V179" i="59"/>
  <c r="W179" i="59" s="1"/>
  <c r="E53" i="59"/>
  <c r="J152" i="59"/>
  <c r="K152" i="59"/>
  <c r="O152" i="59"/>
  <c r="O105" i="59"/>
  <c r="J105" i="59"/>
  <c r="V88" i="59"/>
  <c r="W88" i="59" s="1"/>
  <c r="I199" i="59"/>
  <c r="E278" i="59"/>
  <c r="K59" i="59"/>
  <c r="J160" i="59"/>
  <c r="O160" i="59"/>
  <c r="L60" i="59"/>
  <c r="J60" i="59"/>
  <c r="O60" i="59"/>
  <c r="U176" i="59"/>
  <c r="J112" i="59"/>
  <c r="H126" i="59"/>
  <c r="O112" i="59"/>
  <c r="K112" i="59"/>
  <c r="L215" i="59"/>
  <c r="P76" i="59"/>
  <c r="Q76" i="59" s="1"/>
  <c r="R76" i="59" s="1"/>
  <c r="S76" i="59" s="1"/>
  <c r="P194" i="59"/>
  <c r="Q194" i="59" s="1"/>
  <c r="E233" i="59"/>
  <c r="O25" i="59"/>
  <c r="J25" i="59"/>
  <c r="H36" i="59"/>
  <c r="J22" i="59"/>
  <c r="O22" i="59"/>
  <c r="P35" i="59"/>
  <c r="Q35" i="59" s="1"/>
  <c r="R35" i="59" s="1"/>
  <c r="S35" i="59" s="1"/>
  <c r="P120" i="59"/>
  <c r="Q120" i="59" s="1"/>
  <c r="R120" i="59" s="1"/>
  <c r="S120" i="59" s="1"/>
  <c r="J106" i="59"/>
  <c r="O106" i="59"/>
  <c r="V227" i="59"/>
  <c r="W227" i="59" s="1"/>
  <c r="O68" i="59"/>
  <c r="L68" i="59"/>
  <c r="J68" i="59"/>
  <c r="K68" i="59"/>
  <c r="O166" i="59"/>
  <c r="J166" i="59"/>
  <c r="U96" i="59"/>
  <c r="V86" i="59"/>
  <c r="W86" i="59" s="1"/>
  <c r="P125" i="59"/>
  <c r="Q125" i="59" s="1"/>
  <c r="R125" i="59" s="1"/>
  <c r="S125" i="59" s="1"/>
  <c r="I36" i="59"/>
  <c r="I53" i="59" s="1"/>
  <c r="L203" i="59"/>
  <c r="T231" i="59"/>
  <c r="U221" i="59"/>
  <c r="K60" i="59"/>
  <c r="H199" i="59"/>
  <c r="K157" i="59"/>
  <c r="L113" i="59"/>
  <c r="P196" i="59"/>
  <c r="Q196" i="59" s="1"/>
  <c r="O124" i="59"/>
  <c r="J124" i="59"/>
  <c r="T132" i="59"/>
  <c r="U132" i="59" s="1"/>
  <c r="K106" i="59"/>
  <c r="O211" i="59"/>
  <c r="J211" i="59"/>
  <c r="I244" i="59"/>
  <c r="P238" i="59"/>
  <c r="D233" i="59"/>
  <c r="V183" i="59"/>
  <c r="W183" i="59" s="1"/>
  <c r="D53" i="59"/>
  <c r="L149" i="59"/>
  <c r="H154" i="59"/>
  <c r="J149" i="59"/>
  <c r="O149" i="59"/>
  <c r="O27" i="59"/>
  <c r="L27" i="59"/>
  <c r="J27" i="59"/>
  <c r="K27" i="59"/>
  <c r="O153" i="59"/>
  <c r="J153" i="59"/>
  <c r="K153" i="59"/>
  <c r="D188" i="59"/>
  <c r="L195" i="59"/>
  <c r="V134" i="59"/>
  <c r="W134" i="59" s="1"/>
  <c r="P251" i="59"/>
  <c r="Q251" i="59" s="1"/>
  <c r="R251" i="59" s="1"/>
  <c r="S251" i="59" s="1"/>
  <c r="E143" i="59"/>
  <c r="V138" i="59"/>
  <c r="W138" i="59"/>
  <c r="P151" i="59"/>
  <c r="Q151" i="59" s="1"/>
  <c r="I171" i="59"/>
  <c r="I188" i="59" s="1"/>
  <c r="K113" i="59"/>
  <c r="K207" i="59"/>
  <c r="P69" i="59"/>
  <c r="Q69" i="59" s="1"/>
  <c r="R69" i="59" s="1"/>
  <c r="S69" i="59" s="1"/>
  <c r="V89" i="58"/>
  <c r="W89" i="58" s="1"/>
  <c r="V68" i="58"/>
  <c r="W68" i="58"/>
  <c r="T255" i="58"/>
  <c r="U255" i="58"/>
  <c r="T73" i="58"/>
  <c r="U73" i="58" s="1"/>
  <c r="R61" i="58"/>
  <c r="S61" i="58" s="1"/>
  <c r="V274" i="58"/>
  <c r="W274" i="58" s="1"/>
  <c r="V224" i="58"/>
  <c r="W224" i="58" s="1"/>
  <c r="V43" i="58"/>
  <c r="W43" i="58" s="1"/>
  <c r="V267" i="58"/>
  <c r="W267" i="58" s="1"/>
  <c r="V94" i="58"/>
  <c r="W94" i="58"/>
  <c r="T260" i="58"/>
  <c r="U260" i="58" s="1"/>
  <c r="V136" i="58"/>
  <c r="W136" i="58" s="1"/>
  <c r="W132" i="58"/>
  <c r="V132" i="58"/>
  <c r="R18" i="58"/>
  <c r="S18" i="58" s="1"/>
  <c r="W273" i="58"/>
  <c r="V273" i="58"/>
  <c r="V135" i="58"/>
  <c r="W135" i="58" s="1"/>
  <c r="V227" i="58"/>
  <c r="W227" i="58"/>
  <c r="V272" i="58"/>
  <c r="W272" i="58" s="1"/>
  <c r="T205" i="58"/>
  <c r="U205" i="58"/>
  <c r="V268" i="58"/>
  <c r="W268" i="58" s="1"/>
  <c r="T150" i="58"/>
  <c r="U150" i="58"/>
  <c r="V133" i="58"/>
  <c r="W133" i="58" s="1"/>
  <c r="H109" i="58"/>
  <c r="J204" i="58"/>
  <c r="O204" i="58"/>
  <c r="P204" i="58" s="1"/>
  <c r="Q204" i="58" s="1"/>
  <c r="R204" i="58" s="1"/>
  <c r="S204" i="58" s="1"/>
  <c r="V93" i="58"/>
  <c r="W93" i="58" s="1"/>
  <c r="O27" i="58"/>
  <c r="P27" i="58" s="1"/>
  <c r="J27" i="58"/>
  <c r="Q27" i="58"/>
  <c r="R27" i="58" s="1"/>
  <c r="S27" i="58" s="1"/>
  <c r="O170" i="58"/>
  <c r="J170" i="58"/>
  <c r="L170" i="58"/>
  <c r="O22" i="58"/>
  <c r="J22" i="58"/>
  <c r="H36" i="58"/>
  <c r="H53" i="58" s="1"/>
  <c r="K22" i="58"/>
  <c r="W44" i="58"/>
  <c r="V44" i="58"/>
  <c r="K153" i="58"/>
  <c r="K154" i="58" s="1"/>
  <c r="J121" i="58"/>
  <c r="O121" i="58"/>
  <c r="K121" i="58"/>
  <c r="L64" i="58"/>
  <c r="J206" i="58"/>
  <c r="O206" i="58"/>
  <c r="K206" i="58"/>
  <c r="O116" i="58"/>
  <c r="J116" i="58"/>
  <c r="P13" i="58"/>
  <c r="P256" i="58"/>
  <c r="Q256" i="58" s="1"/>
  <c r="R256" i="58" s="1"/>
  <c r="S256" i="58" s="1"/>
  <c r="O202" i="58"/>
  <c r="J202" i="58"/>
  <c r="H216" i="58"/>
  <c r="H233" i="58" s="1"/>
  <c r="K168" i="58"/>
  <c r="O168" i="58"/>
  <c r="J168" i="58"/>
  <c r="V177" i="58"/>
  <c r="W177" i="58"/>
  <c r="T71" i="58"/>
  <c r="U71" i="58"/>
  <c r="J123" i="58"/>
  <c r="O123" i="58"/>
  <c r="J35" i="58"/>
  <c r="O35" i="58"/>
  <c r="L35" i="58"/>
  <c r="O59" i="58"/>
  <c r="J59" i="58"/>
  <c r="J64" i="58" s="1"/>
  <c r="K59" i="58"/>
  <c r="J253" i="58"/>
  <c r="O253" i="58"/>
  <c r="P63" i="58"/>
  <c r="Q63" i="58" s="1"/>
  <c r="H126" i="58"/>
  <c r="H143" i="58" s="1"/>
  <c r="O112" i="58"/>
  <c r="J112" i="58"/>
  <c r="K112" i="58"/>
  <c r="J122" i="58"/>
  <c r="O122" i="58"/>
  <c r="V47" i="58"/>
  <c r="W47" i="58" s="1"/>
  <c r="L30" i="58"/>
  <c r="O30" i="58"/>
  <c r="J30" i="58"/>
  <c r="J250" i="58"/>
  <c r="O250" i="58"/>
  <c r="P250" i="58" s="1"/>
  <c r="Q250" i="58" s="1"/>
  <c r="R250" i="58" s="1"/>
  <c r="S250" i="58" s="1"/>
  <c r="J67" i="58"/>
  <c r="O67" i="58"/>
  <c r="H81" i="58"/>
  <c r="O213" i="58"/>
  <c r="L213" i="58"/>
  <c r="J213" i="58"/>
  <c r="O259" i="58"/>
  <c r="J259" i="58"/>
  <c r="K259" i="58"/>
  <c r="L122" i="58"/>
  <c r="R198" i="58"/>
  <c r="S198" i="58" s="1"/>
  <c r="J261" i="58"/>
  <c r="P169" i="58"/>
  <c r="Q169" i="58" s="1"/>
  <c r="R169" i="58" s="1"/>
  <c r="S169" i="58" s="1"/>
  <c r="V137" i="58"/>
  <c r="W137" i="58"/>
  <c r="J113" i="58"/>
  <c r="O113" i="58"/>
  <c r="K113" i="58"/>
  <c r="J238" i="58"/>
  <c r="O238" i="58"/>
  <c r="H244" i="58"/>
  <c r="P14" i="58"/>
  <c r="Q14" i="58" s="1"/>
  <c r="J153" i="58"/>
  <c r="O153" i="58"/>
  <c r="R242" i="58"/>
  <c r="S242" i="58" s="1"/>
  <c r="O33" i="58"/>
  <c r="J33" i="58"/>
  <c r="P104" i="58"/>
  <c r="P31" i="58"/>
  <c r="Q31" i="58" s="1"/>
  <c r="R31" i="58" s="1"/>
  <c r="S31" i="58" s="1"/>
  <c r="I216" i="58"/>
  <c r="V45" i="58"/>
  <c r="W45" i="58"/>
  <c r="P165" i="58"/>
  <c r="Q165" i="58" s="1"/>
  <c r="R165" i="58" s="1"/>
  <c r="S165" i="58" s="1"/>
  <c r="V138" i="58"/>
  <c r="W138" i="58"/>
  <c r="O212" i="58"/>
  <c r="J212" i="58"/>
  <c r="S276" i="58"/>
  <c r="U266" i="58"/>
  <c r="T266" i="58"/>
  <c r="T276" i="58" s="1"/>
  <c r="O77" i="58"/>
  <c r="J77" i="58"/>
  <c r="L77" i="58"/>
  <c r="K212" i="58"/>
  <c r="P70" i="58"/>
  <c r="Q70" i="58" s="1"/>
  <c r="R70" i="58" s="1"/>
  <c r="S70" i="58" s="1"/>
  <c r="P58" i="58"/>
  <c r="J249" i="58"/>
  <c r="O249" i="58"/>
  <c r="E188" i="58"/>
  <c r="O203" i="58"/>
  <c r="P203" i="58" s="1"/>
  <c r="Q203" i="58" s="1"/>
  <c r="R203" i="58" s="1"/>
  <c r="S203" i="58" s="1"/>
  <c r="J203" i="58"/>
  <c r="L203" i="58"/>
  <c r="V271" i="58"/>
  <c r="W271" i="58" s="1"/>
  <c r="V48" i="58"/>
  <c r="W48" i="58"/>
  <c r="T208" i="58"/>
  <c r="U208" i="58" s="1"/>
  <c r="K77" i="58"/>
  <c r="H64" i="58"/>
  <c r="U186" i="58"/>
  <c r="V176" i="58"/>
  <c r="V186" i="58" s="1"/>
  <c r="W176" i="58"/>
  <c r="W186" i="58" s="1"/>
  <c r="W131" i="58"/>
  <c r="U141" i="58"/>
  <c r="V131" i="58"/>
  <c r="P241" i="58"/>
  <c r="Q241" i="58" s="1"/>
  <c r="I81" i="58"/>
  <c r="I98" i="58" s="1"/>
  <c r="P161" i="58"/>
  <c r="Q161" i="58" s="1"/>
  <c r="R161" i="58" s="1"/>
  <c r="S161" i="58" s="1"/>
  <c r="L212" i="58"/>
  <c r="L216" i="58" s="1"/>
  <c r="L233" i="58" s="1"/>
  <c r="O106" i="58"/>
  <c r="J106" i="58"/>
  <c r="L154" i="58"/>
  <c r="J257" i="58"/>
  <c r="L257" i="58"/>
  <c r="O257" i="58"/>
  <c r="T223" i="58"/>
  <c r="T231" i="58" s="1"/>
  <c r="U223" i="58"/>
  <c r="S231" i="58"/>
  <c r="O34" i="58"/>
  <c r="K34" i="58"/>
  <c r="J34" i="58"/>
  <c r="V178" i="58"/>
  <c r="W178" i="58"/>
  <c r="J157" i="58"/>
  <c r="O157" i="58"/>
  <c r="H171" i="58"/>
  <c r="H188" i="58" s="1"/>
  <c r="P15" i="58"/>
  <c r="Q15" i="58" s="1"/>
  <c r="P105" i="58"/>
  <c r="Q105" i="58" s="1"/>
  <c r="O16" i="58"/>
  <c r="P16" i="58" s="1"/>
  <c r="Q16" i="58" s="1"/>
  <c r="J16" i="58"/>
  <c r="J19" i="58" s="1"/>
  <c r="T75" i="58"/>
  <c r="U75" i="58" s="1"/>
  <c r="W221" i="58"/>
  <c r="P149" i="58"/>
  <c r="Q149" i="58" s="1"/>
  <c r="J167" i="58"/>
  <c r="L167" i="58"/>
  <c r="O167" i="58"/>
  <c r="K167" i="58"/>
  <c r="O243" i="58"/>
  <c r="J243" i="58"/>
  <c r="K243" i="58"/>
  <c r="L157" i="58"/>
  <c r="L243" i="58"/>
  <c r="K203" i="58"/>
  <c r="K30" i="58"/>
  <c r="K67" i="58"/>
  <c r="K81" i="58" s="1"/>
  <c r="O120" i="58"/>
  <c r="K120" i="58"/>
  <c r="J120" i="58"/>
  <c r="P194" i="58"/>
  <c r="T141" i="58"/>
  <c r="P115" i="58"/>
  <c r="Q115" i="58" s="1"/>
  <c r="R115" i="58" s="1"/>
  <c r="S115" i="58" s="1"/>
  <c r="O60" i="58"/>
  <c r="J60" i="58"/>
  <c r="K33" i="58"/>
  <c r="L238" i="58"/>
  <c r="J251" i="58"/>
  <c r="O251" i="58"/>
  <c r="P251" i="58" s="1"/>
  <c r="Q251" i="58" s="1"/>
  <c r="R251" i="58" s="1"/>
  <c r="S251" i="58" s="1"/>
  <c r="K106" i="58"/>
  <c r="K109" i="58" s="1"/>
  <c r="K207" i="58"/>
  <c r="K216" i="58" s="1"/>
  <c r="J207" i="58"/>
  <c r="O207" i="58"/>
  <c r="L207" i="58"/>
  <c r="J124" i="58"/>
  <c r="K124" i="58"/>
  <c r="O124" i="58"/>
  <c r="T118" i="58"/>
  <c r="U118" i="58" s="1"/>
  <c r="P24" i="58"/>
  <c r="Q24" i="58" s="1"/>
  <c r="R24" i="58" s="1"/>
  <c r="S24" i="58" s="1"/>
  <c r="J28" i="58"/>
  <c r="O28" i="58"/>
  <c r="P211" i="58"/>
  <c r="Q211" i="58" s="1"/>
  <c r="R211" i="58" s="1"/>
  <c r="S211" i="58" s="1"/>
  <c r="I36" i="58"/>
  <c r="I53" i="58" s="1"/>
  <c r="D98" i="58"/>
  <c r="P69" i="58"/>
  <c r="Q69" i="58" s="1"/>
  <c r="R69" i="58" s="1"/>
  <c r="S69" i="58" s="1"/>
  <c r="V270" i="58"/>
  <c r="W270" i="58"/>
  <c r="H154" i="58"/>
  <c r="K157" i="58"/>
  <c r="K171" i="58" s="1"/>
  <c r="J240" i="58"/>
  <c r="O240" i="58"/>
  <c r="L240" i="58"/>
  <c r="K240" i="58"/>
  <c r="L67" i="58"/>
  <c r="P252" i="58"/>
  <c r="Q252" i="58" s="1"/>
  <c r="R252" i="58" s="1"/>
  <c r="S252" i="58" s="1"/>
  <c r="V269" i="58"/>
  <c r="W269" i="58" s="1"/>
  <c r="K238" i="58"/>
  <c r="T42" i="58"/>
  <c r="T51" i="58" s="1"/>
  <c r="U42" i="58"/>
  <c r="K123" i="58"/>
  <c r="V226" i="58"/>
  <c r="W226" i="58" s="1"/>
  <c r="J108" i="58"/>
  <c r="O108" i="58"/>
  <c r="T117" i="58"/>
  <c r="U117" i="58" s="1"/>
  <c r="I261" i="58"/>
  <c r="P247" i="58"/>
  <c r="V88" i="58"/>
  <c r="W88" i="58"/>
  <c r="U96" i="58"/>
  <c r="I171" i="58"/>
  <c r="J166" i="58"/>
  <c r="O166" i="58"/>
  <c r="L166" i="58"/>
  <c r="V214" i="58"/>
  <c r="W214" i="58"/>
  <c r="O248" i="58"/>
  <c r="J248" i="58"/>
  <c r="L248" i="58"/>
  <c r="K248" i="58"/>
  <c r="H261" i="58"/>
  <c r="J80" i="58"/>
  <c r="O80" i="58"/>
  <c r="K80" i="58"/>
  <c r="K35" i="58"/>
  <c r="L32" i="58"/>
  <c r="O32" i="58"/>
  <c r="J32" i="58"/>
  <c r="I154" i="58"/>
  <c r="P148" i="58"/>
  <c r="K257" i="58"/>
  <c r="L112" i="58"/>
  <c r="L113" i="58"/>
  <c r="L108" i="58"/>
  <c r="L124" i="58"/>
  <c r="E98" i="58"/>
  <c r="P210" i="58"/>
  <c r="Q210" i="58" s="1"/>
  <c r="R210" i="58" s="1"/>
  <c r="S210" i="58" s="1"/>
  <c r="L253" i="58"/>
  <c r="L261" i="58" s="1"/>
  <c r="J107" i="58"/>
  <c r="O107" i="58"/>
  <c r="P107" i="58" s="1"/>
  <c r="Q107" i="58" s="1"/>
  <c r="I126" i="58"/>
  <c r="K19" i="58"/>
  <c r="J76" i="58"/>
  <c r="O76" i="58"/>
  <c r="K60" i="58"/>
  <c r="L33" i="58"/>
  <c r="K32" i="58"/>
  <c r="O26" i="58"/>
  <c r="J26" i="58"/>
  <c r="K251" i="58"/>
  <c r="K204" i="58"/>
  <c r="L123" i="58"/>
  <c r="O158" i="58"/>
  <c r="J158" i="58"/>
  <c r="P257" i="57"/>
  <c r="Q257" i="57" s="1"/>
  <c r="R257" i="57" s="1"/>
  <c r="S257" i="57" s="1"/>
  <c r="T257" i="57" s="1"/>
  <c r="U257" i="57" s="1"/>
  <c r="H81" i="57"/>
  <c r="J103" i="57"/>
  <c r="K120" i="57"/>
  <c r="K18" i="57"/>
  <c r="K125" i="57"/>
  <c r="P125" i="57" s="1"/>
  <c r="Q125" i="57" s="1"/>
  <c r="R125" i="57" s="1"/>
  <c r="S125" i="57" s="1"/>
  <c r="T125" i="57" s="1"/>
  <c r="U125" i="57" s="1"/>
  <c r="L241" i="57"/>
  <c r="J241" i="57"/>
  <c r="E98" i="57"/>
  <c r="P251" i="57"/>
  <c r="Q251" i="57" s="1"/>
  <c r="R251" i="57" s="1"/>
  <c r="S251" i="57" s="1"/>
  <c r="T251" i="57" s="1"/>
  <c r="U251" i="57" s="1"/>
  <c r="V251" i="57" s="1"/>
  <c r="O168" i="57"/>
  <c r="D143" i="57"/>
  <c r="D278" i="57"/>
  <c r="J120" i="57"/>
  <c r="L125" i="57"/>
  <c r="O125" i="57"/>
  <c r="K193" i="57"/>
  <c r="K197" i="57"/>
  <c r="P78" i="57"/>
  <c r="Q78" i="57" s="1"/>
  <c r="R78" i="57" s="1"/>
  <c r="S78" i="57" s="1"/>
  <c r="T78" i="57" s="1"/>
  <c r="U78" i="57" s="1"/>
  <c r="K124" i="57"/>
  <c r="O160" i="57"/>
  <c r="V136" i="57"/>
  <c r="W136" i="57" s="1"/>
  <c r="P194" i="57"/>
  <c r="Q194" i="57" s="1"/>
  <c r="R194" i="57" s="1"/>
  <c r="S194" i="57" s="1"/>
  <c r="K33" i="57"/>
  <c r="J193" i="57"/>
  <c r="P193" i="57" s="1"/>
  <c r="O238" i="57"/>
  <c r="P238" i="57" s="1"/>
  <c r="O33" i="57"/>
  <c r="P62" i="57"/>
  <c r="Q62" i="57" s="1"/>
  <c r="R62" i="57" s="1"/>
  <c r="S62" i="57" s="1"/>
  <c r="L196" i="57"/>
  <c r="K160" i="57"/>
  <c r="V88" i="57"/>
  <c r="W88" i="57" s="1"/>
  <c r="V269" i="57"/>
  <c r="W269" i="57"/>
  <c r="P248" i="57"/>
  <c r="Q248" i="57" s="1"/>
  <c r="R248" i="57" s="1"/>
  <c r="S248" i="57" s="1"/>
  <c r="T248" i="57" s="1"/>
  <c r="U248" i="57" s="1"/>
  <c r="K117" i="57"/>
  <c r="E143" i="57"/>
  <c r="J168" i="57"/>
  <c r="L168" i="57"/>
  <c r="O162" i="57"/>
  <c r="J162" i="57"/>
  <c r="O158" i="57"/>
  <c r="J158" i="57"/>
  <c r="I109" i="57"/>
  <c r="J195" i="57"/>
  <c r="O195" i="57"/>
  <c r="K105" i="57"/>
  <c r="K109" i="57" s="1"/>
  <c r="D53" i="57"/>
  <c r="P104" i="57"/>
  <c r="Q104" i="57" s="1"/>
  <c r="R104" i="57" s="1"/>
  <c r="S104" i="57" s="1"/>
  <c r="J14" i="57"/>
  <c r="K14" i="57"/>
  <c r="K19" i="57" s="1"/>
  <c r="O14" i="57"/>
  <c r="K195" i="57"/>
  <c r="K79" i="57"/>
  <c r="O79" i="57"/>
  <c r="H199" i="57"/>
  <c r="I81" i="57"/>
  <c r="I98" i="57" s="1"/>
  <c r="P208" i="57"/>
  <c r="Q208" i="57" s="1"/>
  <c r="R208" i="57" s="1"/>
  <c r="S208" i="57" s="1"/>
  <c r="D188" i="57"/>
  <c r="K123" i="57"/>
  <c r="P123" i="57" s="1"/>
  <c r="Q123" i="57" s="1"/>
  <c r="R123" i="57" s="1"/>
  <c r="S123" i="57" s="1"/>
  <c r="P215" i="57"/>
  <c r="Q215" i="57" s="1"/>
  <c r="R215" i="57" s="1"/>
  <c r="S215" i="57" s="1"/>
  <c r="J58" i="57"/>
  <c r="L58" i="57"/>
  <c r="K158" i="57"/>
  <c r="L68" i="57"/>
  <c r="L79" i="57"/>
  <c r="K249" i="57"/>
  <c r="J249" i="57"/>
  <c r="P240" i="57"/>
  <c r="Q240" i="57" s="1"/>
  <c r="R240" i="57" s="1"/>
  <c r="L123" i="57"/>
  <c r="L162" i="57"/>
  <c r="J13" i="57"/>
  <c r="O13" i="57"/>
  <c r="O243" i="57"/>
  <c r="K243" i="57"/>
  <c r="K244" i="57" s="1"/>
  <c r="K259" i="57"/>
  <c r="J259" i="57"/>
  <c r="O259" i="57"/>
  <c r="L259" i="57"/>
  <c r="P170" i="57"/>
  <c r="Q170" i="57" s="1"/>
  <c r="R170" i="57" s="1"/>
  <c r="S170" i="57" s="1"/>
  <c r="T170" i="57" s="1"/>
  <c r="U170" i="57" s="1"/>
  <c r="K64" i="57"/>
  <c r="L243" i="57"/>
  <c r="I261" i="57"/>
  <c r="I278" i="57" s="1"/>
  <c r="K162" i="57"/>
  <c r="D98" i="57"/>
  <c r="P59" i="57"/>
  <c r="Q59" i="57" s="1"/>
  <c r="H216" i="57"/>
  <c r="H244" i="57"/>
  <c r="V178" i="57"/>
  <c r="W178" i="57" s="1"/>
  <c r="V226" i="57"/>
  <c r="W226" i="57"/>
  <c r="V48" i="57"/>
  <c r="W48" i="57" s="1"/>
  <c r="V268" i="57"/>
  <c r="W268" i="57" s="1"/>
  <c r="V273" i="57"/>
  <c r="W273" i="57" s="1"/>
  <c r="V137" i="57"/>
  <c r="W137" i="57" s="1"/>
  <c r="V24" i="57"/>
  <c r="W24" i="57" s="1"/>
  <c r="V223" i="57"/>
  <c r="W223" i="57" s="1"/>
  <c r="V180" i="57"/>
  <c r="W180" i="57"/>
  <c r="V89" i="57"/>
  <c r="W89" i="57"/>
  <c r="R59" i="57"/>
  <c r="T253" i="57"/>
  <c r="U253" i="57" s="1"/>
  <c r="V42" i="57"/>
  <c r="W42" i="57" s="1"/>
  <c r="J167" i="57"/>
  <c r="O167" i="57"/>
  <c r="K167" i="57"/>
  <c r="K106" i="57"/>
  <c r="O34" i="57"/>
  <c r="J34" i="57"/>
  <c r="K34" i="57"/>
  <c r="O26" i="57"/>
  <c r="J26" i="57"/>
  <c r="K216" i="57"/>
  <c r="P157" i="57"/>
  <c r="J32" i="57"/>
  <c r="O32" i="57"/>
  <c r="O260" i="57"/>
  <c r="J260" i="57"/>
  <c r="J69" i="57"/>
  <c r="O69" i="57"/>
  <c r="R17" i="57"/>
  <c r="S17" i="57"/>
  <c r="V91" i="57"/>
  <c r="W91" i="57" s="1"/>
  <c r="J212" i="57"/>
  <c r="O212" i="57"/>
  <c r="V92" i="57"/>
  <c r="W92" i="57" s="1"/>
  <c r="I216" i="57"/>
  <c r="I233" i="57" s="1"/>
  <c r="L32" i="57"/>
  <c r="T276" i="57"/>
  <c r="O151" i="57"/>
  <c r="J151" i="57"/>
  <c r="J124" i="57"/>
  <c r="O124" i="57"/>
  <c r="K27" i="57"/>
  <c r="J27" i="57"/>
  <c r="O27" i="57"/>
  <c r="V184" i="57"/>
  <c r="W184" i="57" s="1"/>
  <c r="P35" i="57"/>
  <c r="Q35" i="57" s="1"/>
  <c r="R35" i="57" s="1"/>
  <c r="S35" i="57" s="1"/>
  <c r="V227" i="57"/>
  <c r="W227" i="57"/>
  <c r="U176" i="57"/>
  <c r="L167" i="57"/>
  <c r="L212" i="57"/>
  <c r="U266" i="57"/>
  <c r="L151" i="57"/>
  <c r="L260" i="57"/>
  <c r="P73" i="57"/>
  <c r="Q73" i="57" s="1"/>
  <c r="R73" i="57" s="1"/>
  <c r="S73" i="57" s="1"/>
  <c r="P203" i="57"/>
  <c r="Q203" i="57" s="1"/>
  <c r="R203" i="57" s="1"/>
  <c r="S203" i="57" s="1"/>
  <c r="J61" i="57"/>
  <c r="O61" i="57"/>
  <c r="P239" i="57"/>
  <c r="Q239" i="57" s="1"/>
  <c r="V90" i="57"/>
  <c r="W90" i="57"/>
  <c r="I171" i="57"/>
  <c r="T252" i="57"/>
  <c r="U252" i="57" s="1"/>
  <c r="V182" i="57"/>
  <c r="W182" i="57" s="1"/>
  <c r="V132" i="57"/>
  <c r="W132" i="57" s="1"/>
  <c r="V139" i="57"/>
  <c r="W139" i="57" s="1"/>
  <c r="L16" i="57"/>
  <c r="P75" i="57"/>
  <c r="Q75" i="57" s="1"/>
  <c r="R75" i="57" s="1"/>
  <c r="S75" i="57" s="1"/>
  <c r="V271" i="57"/>
  <c r="W271" i="57" s="1"/>
  <c r="V228" i="57"/>
  <c r="W228" i="57" s="1"/>
  <c r="O106" i="57"/>
  <c r="J106" i="57"/>
  <c r="O31" i="57"/>
  <c r="J31" i="57"/>
  <c r="K31" i="57"/>
  <c r="V225" i="57"/>
  <c r="W225" i="57" s="1"/>
  <c r="J108" i="57"/>
  <c r="O108" i="57"/>
  <c r="V267" i="57"/>
  <c r="W267" i="57"/>
  <c r="P202" i="57"/>
  <c r="V270" i="57"/>
  <c r="W270" i="57"/>
  <c r="S96" i="57"/>
  <c r="T86" i="57"/>
  <c r="T96" i="57" s="1"/>
  <c r="J256" i="57"/>
  <c r="O256" i="57"/>
  <c r="L256" i="57"/>
  <c r="J118" i="57"/>
  <c r="O118" i="57"/>
  <c r="P118" i="57" s="1"/>
  <c r="Q118" i="57" s="1"/>
  <c r="R118" i="57" s="1"/>
  <c r="S118" i="57" s="1"/>
  <c r="T231" i="57"/>
  <c r="J71" i="57"/>
  <c r="O71" i="57"/>
  <c r="O15" i="57"/>
  <c r="J15" i="57"/>
  <c r="H19" i="57"/>
  <c r="L114" i="57"/>
  <c r="L126" i="57" s="1"/>
  <c r="H126" i="57"/>
  <c r="O114" i="57"/>
  <c r="J114" i="57"/>
  <c r="J159" i="57"/>
  <c r="O159" i="57"/>
  <c r="H171" i="57"/>
  <c r="K72" i="57"/>
  <c r="K71" i="57"/>
  <c r="J63" i="57"/>
  <c r="O63" i="57"/>
  <c r="P210" i="57"/>
  <c r="Q210" i="57" s="1"/>
  <c r="R210" i="57" s="1"/>
  <c r="S210" i="57" s="1"/>
  <c r="Q22" i="57"/>
  <c r="P25" i="57"/>
  <c r="Q25" i="57" s="1"/>
  <c r="R25" i="57" s="1"/>
  <c r="S25" i="57" s="1"/>
  <c r="L159" i="57"/>
  <c r="P23" i="57"/>
  <c r="Q23" i="57" s="1"/>
  <c r="R23" i="57" s="1"/>
  <c r="S23" i="57" s="1"/>
  <c r="O148" i="57"/>
  <c r="J148" i="57"/>
  <c r="H154" i="57"/>
  <c r="L148" i="57"/>
  <c r="J153" i="57"/>
  <c r="O153" i="57"/>
  <c r="K153" i="57"/>
  <c r="O205" i="57"/>
  <c r="J205" i="57"/>
  <c r="H36" i="57"/>
  <c r="P207" i="57"/>
  <c r="Q207" i="57" s="1"/>
  <c r="R207" i="57" s="1"/>
  <c r="S207" i="57" s="1"/>
  <c r="I36" i="57"/>
  <c r="P112" i="57"/>
  <c r="U231" i="57"/>
  <c r="V221" i="57"/>
  <c r="O196" i="57"/>
  <c r="J196" i="57"/>
  <c r="P70" i="57"/>
  <c r="Q70" i="57" s="1"/>
  <c r="R70" i="57" s="1"/>
  <c r="S70" i="57" s="1"/>
  <c r="V45" i="57"/>
  <c r="W45" i="57" s="1"/>
  <c r="U141" i="57"/>
  <c r="V131" i="57"/>
  <c r="W131" i="57" s="1"/>
  <c r="L205" i="57"/>
  <c r="I154" i="57"/>
  <c r="V272" i="57"/>
  <c r="W272" i="57" s="1"/>
  <c r="T141" i="57"/>
  <c r="K260" i="57"/>
  <c r="V222" i="57"/>
  <c r="W222" i="57" s="1"/>
  <c r="L250" i="57"/>
  <c r="J250" i="57"/>
  <c r="O250" i="57"/>
  <c r="T76" i="57"/>
  <c r="U76" i="57" s="1"/>
  <c r="J18" i="57"/>
  <c r="O18" i="57"/>
  <c r="P113" i="57"/>
  <c r="Q113" i="57" s="1"/>
  <c r="R113" i="57" s="1"/>
  <c r="S113" i="57" s="1"/>
  <c r="J28" i="57"/>
  <c r="L28" i="57"/>
  <c r="O28" i="57"/>
  <c r="L71" i="57"/>
  <c r="K108" i="57"/>
  <c r="K15" i="57"/>
  <c r="P60" i="57"/>
  <c r="Q60" i="57" s="1"/>
  <c r="P165" i="57"/>
  <c r="Q165" i="57" s="1"/>
  <c r="R165" i="57" s="1"/>
  <c r="S165" i="57" s="1"/>
  <c r="O204" i="57"/>
  <c r="J204" i="57"/>
  <c r="L204" i="57"/>
  <c r="P206" i="57"/>
  <c r="Q206" i="57" s="1"/>
  <c r="R206" i="57" s="1"/>
  <c r="S206" i="57" s="1"/>
  <c r="H109" i="57"/>
  <c r="T179" i="57"/>
  <c r="T186" i="57" s="1"/>
  <c r="J258" i="57"/>
  <c r="O258" i="57"/>
  <c r="K258" i="57"/>
  <c r="J16" i="57"/>
  <c r="O16" i="57"/>
  <c r="V134" i="57"/>
  <c r="W134" i="57"/>
  <c r="I126" i="57"/>
  <c r="J117" i="57"/>
  <c r="O117" i="57"/>
  <c r="P166" i="57"/>
  <c r="Q166" i="57" s="1"/>
  <c r="R166" i="57" s="1"/>
  <c r="S166" i="57" s="1"/>
  <c r="V229" i="57"/>
  <c r="W229" i="57" s="1"/>
  <c r="V135" i="57"/>
  <c r="W135" i="57" s="1"/>
  <c r="J121" i="57"/>
  <c r="O121" i="57"/>
  <c r="K121" i="57"/>
  <c r="P30" i="57"/>
  <c r="Q30" i="57" s="1"/>
  <c r="R30" i="57" s="1"/>
  <c r="S30" i="57" s="1"/>
  <c r="J152" i="57"/>
  <c r="K152" i="57"/>
  <c r="O152" i="57"/>
  <c r="P152" i="57" s="1"/>
  <c r="Q152" i="57" s="1"/>
  <c r="O68" i="57"/>
  <c r="J68" i="57"/>
  <c r="K68" i="57"/>
  <c r="O72" i="57"/>
  <c r="J72" i="57"/>
  <c r="O116" i="57"/>
  <c r="J116" i="57"/>
  <c r="K116" i="57"/>
  <c r="P67" i="57"/>
  <c r="V274" i="57"/>
  <c r="W274" i="57" s="1"/>
  <c r="P122" i="57"/>
  <c r="Q122" i="57" s="1"/>
  <c r="R122" i="57" s="1"/>
  <c r="S122" i="57" s="1"/>
  <c r="O149" i="57"/>
  <c r="J149" i="57"/>
  <c r="O105" i="57"/>
  <c r="J105" i="57"/>
  <c r="V93" i="57"/>
  <c r="W93" i="57" s="1"/>
  <c r="P242" i="57"/>
  <c r="Q242" i="57" s="1"/>
  <c r="O198" i="57"/>
  <c r="K198" i="57"/>
  <c r="L198" i="57"/>
  <c r="J198" i="57"/>
  <c r="V44" i="57"/>
  <c r="W44" i="57" s="1"/>
  <c r="K28" i="57"/>
  <c r="V47" i="57"/>
  <c r="W47" i="57" s="1"/>
  <c r="T163" i="57"/>
  <c r="U163" i="57" s="1"/>
  <c r="K26" i="57"/>
  <c r="L108" i="57"/>
  <c r="L109" i="57" s="1"/>
  <c r="J247" i="57"/>
  <c r="O247" i="57"/>
  <c r="H261" i="57"/>
  <c r="H278" i="57" s="1"/>
  <c r="K247" i="57"/>
  <c r="L15" i="57"/>
  <c r="T51" i="57"/>
  <c r="U41" i="57"/>
  <c r="K159" i="57"/>
  <c r="P169" i="57"/>
  <c r="Q169" i="57" s="1"/>
  <c r="R169" i="57" s="1"/>
  <c r="S169" i="57" s="1"/>
  <c r="K69" i="57"/>
  <c r="P161" i="57"/>
  <c r="Q161" i="57" s="1"/>
  <c r="R161" i="57" s="1"/>
  <c r="S161" i="57" s="1"/>
  <c r="H64" i="57"/>
  <c r="V251" i="1" l="1"/>
  <c r="W251" i="1" s="1"/>
  <c r="T23" i="1"/>
  <c r="U23" i="1"/>
  <c r="V23" i="1" s="1"/>
  <c r="W23" i="1" s="1"/>
  <c r="T33" i="1"/>
  <c r="U33" i="1"/>
  <c r="W33" i="1" s="1"/>
  <c r="W51" i="1"/>
  <c r="U186" i="1"/>
  <c r="V176" i="1"/>
  <c r="V186" i="1" s="1"/>
  <c r="J154" i="1"/>
  <c r="J188" i="1" s="1"/>
  <c r="E280" i="1"/>
  <c r="S104" i="1"/>
  <c r="T104" i="1" s="1"/>
  <c r="V137" i="1"/>
  <c r="W137" i="1" s="1"/>
  <c r="W141" i="1" s="1"/>
  <c r="K53" i="1"/>
  <c r="W88" i="1"/>
  <c r="W96" i="1" s="1"/>
  <c r="V51" i="1"/>
  <c r="R60" i="1"/>
  <c r="S60" i="1"/>
  <c r="W266" i="1"/>
  <c r="W276" i="1" s="1"/>
  <c r="V266" i="1"/>
  <c r="V276" i="1" s="1"/>
  <c r="U276" i="1"/>
  <c r="W231" i="1"/>
  <c r="K126" i="1"/>
  <c r="K143" i="1" s="1"/>
  <c r="H278" i="1"/>
  <c r="V231" i="1"/>
  <c r="E3" i="1"/>
  <c r="V160" i="62"/>
  <c r="W160" i="62"/>
  <c r="V115" i="62"/>
  <c r="W115" i="62"/>
  <c r="T26" i="62"/>
  <c r="U26" i="62"/>
  <c r="P204" i="62"/>
  <c r="Q204" i="62" s="1"/>
  <c r="R204" i="62" s="1"/>
  <c r="S204" i="62" s="1"/>
  <c r="T204" i="62" s="1"/>
  <c r="U204" i="62" s="1"/>
  <c r="U163" i="62"/>
  <c r="L171" i="62"/>
  <c r="L188" i="62" s="1"/>
  <c r="P206" i="62"/>
  <c r="Q206" i="62" s="1"/>
  <c r="R206" i="62" s="1"/>
  <c r="S206" i="62" s="1"/>
  <c r="T206" i="62" s="1"/>
  <c r="U206" i="62" s="1"/>
  <c r="O261" i="62"/>
  <c r="O263" i="62" s="1"/>
  <c r="O278" i="62" s="1"/>
  <c r="J261" i="62"/>
  <c r="P68" i="62"/>
  <c r="Q68" i="62" s="1"/>
  <c r="R68" i="62" s="1"/>
  <c r="S68" i="62" s="1"/>
  <c r="P73" i="62"/>
  <c r="Q73" i="62" s="1"/>
  <c r="R73" i="62" s="1"/>
  <c r="S73" i="62" s="1"/>
  <c r="T73" i="62" s="1"/>
  <c r="U73" i="62" s="1"/>
  <c r="P25" i="62"/>
  <c r="Q25" i="62" s="1"/>
  <c r="R25" i="62" s="1"/>
  <c r="S25" i="62" s="1"/>
  <c r="P248" i="62"/>
  <c r="Q248" i="62" s="1"/>
  <c r="R248" i="62" s="1"/>
  <c r="S248" i="62" s="1"/>
  <c r="P27" i="62"/>
  <c r="Q27" i="62" s="1"/>
  <c r="R27" i="62" s="1"/>
  <c r="S27" i="62" s="1"/>
  <c r="T27" i="62" s="1"/>
  <c r="U27" i="62" s="1"/>
  <c r="V27" i="62" s="1"/>
  <c r="W27" i="62" s="1"/>
  <c r="P28" i="62"/>
  <c r="Q28" i="62" s="1"/>
  <c r="R28" i="62" s="1"/>
  <c r="S28" i="62" s="1"/>
  <c r="T28" i="62" s="1"/>
  <c r="U28" i="62" s="1"/>
  <c r="P158" i="62"/>
  <c r="Q158" i="62" s="1"/>
  <c r="R158" i="62" s="1"/>
  <c r="S158" i="62" s="1"/>
  <c r="T158" i="62" s="1"/>
  <c r="U158" i="62" s="1"/>
  <c r="W158" i="62" s="1"/>
  <c r="L261" i="62"/>
  <c r="L278" i="62" s="1"/>
  <c r="V257" i="62"/>
  <c r="W257" i="62" s="1"/>
  <c r="H278" i="62"/>
  <c r="U105" i="62"/>
  <c r="T169" i="62"/>
  <c r="U169" i="62"/>
  <c r="V169" i="62" s="1"/>
  <c r="W169" i="62" s="1"/>
  <c r="K188" i="62"/>
  <c r="I143" i="62"/>
  <c r="I280" i="62" s="1"/>
  <c r="J64" i="62"/>
  <c r="S18" i="62"/>
  <c r="T18" i="62" s="1"/>
  <c r="U18" i="62" s="1"/>
  <c r="H53" i="62"/>
  <c r="K126" i="62"/>
  <c r="P60" i="62"/>
  <c r="Q60" i="62" s="1"/>
  <c r="P61" i="62"/>
  <c r="Q61" i="62" s="1"/>
  <c r="R61" i="62" s="1"/>
  <c r="S61" i="62" s="1"/>
  <c r="K109" i="62"/>
  <c r="H143" i="62"/>
  <c r="P104" i="62"/>
  <c r="Q104" i="62" s="1"/>
  <c r="R104" i="62" s="1"/>
  <c r="S104" i="62" s="1"/>
  <c r="T104" i="62" s="1"/>
  <c r="U104" i="62" s="1"/>
  <c r="V104" i="62" s="1"/>
  <c r="W104" i="62" s="1"/>
  <c r="P259" i="62"/>
  <c r="Q259" i="62" s="1"/>
  <c r="R259" i="62" s="1"/>
  <c r="S259" i="62" s="1"/>
  <c r="P32" i="62"/>
  <c r="Q32" i="62" s="1"/>
  <c r="R32" i="62" s="1"/>
  <c r="S32" i="62" s="1"/>
  <c r="L126" i="62"/>
  <c r="L143" i="62" s="1"/>
  <c r="L36" i="62"/>
  <c r="L53" i="62" s="1"/>
  <c r="P123" i="62"/>
  <c r="Q123" i="62" s="1"/>
  <c r="R123" i="62" s="1"/>
  <c r="S123" i="62" s="1"/>
  <c r="P168" i="62"/>
  <c r="Q168" i="62" s="1"/>
  <c r="R168" i="62" s="1"/>
  <c r="S168" i="62" s="1"/>
  <c r="P121" i="62"/>
  <c r="Q121" i="62" s="1"/>
  <c r="R121" i="62" s="1"/>
  <c r="S121" i="62" s="1"/>
  <c r="H98" i="62"/>
  <c r="P122" i="62"/>
  <c r="Q122" i="62" s="1"/>
  <c r="R122" i="62" s="1"/>
  <c r="S122" i="62" s="1"/>
  <c r="T122" i="62" s="1"/>
  <c r="U122" i="62" s="1"/>
  <c r="R14" i="62"/>
  <c r="S14" i="62" s="1"/>
  <c r="P194" i="62"/>
  <c r="Q194" i="62" s="1"/>
  <c r="S194" i="62" s="1"/>
  <c r="O154" i="62"/>
  <c r="J244" i="62"/>
  <c r="P243" i="62"/>
  <c r="Q243" i="62" s="1"/>
  <c r="R243" i="62" s="1"/>
  <c r="S243" i="62" s="1"/>
  <c r="J199" i="62"/>
  <c r="P242" i="62"/>
  <c r="Q242" i="62" s="1"/>
  <c r="R242" i="62" s="1"/>
  <c r="S242" i="62" s="1"/>
  <c r="P214" i="62"/>
  <c r="Q214" i="62" s="1"/>
  <c r="R214" i="62" s="1"/>
  <c r="S214" i="62" s="1"/>
  <c r="O64" i="62"/>
  <c r="P59" i="62"/>
  <c r="Q59" i="62" s="1"/>
  <c r="R108" i="62"/>
  <c r="S108" i="62"/>
  <c r="P79" i="62"/>
  <c r="Q79" i="62" s="1"/>
  <c r="R79" i="62" s="1"/>
  <c r="S79" i="62" s="1"/>
  <c r="T79" i="62" s="1"/>
  <c r="U79" i="62" s="1"/>
  <c r="V79" i="62" s="1"/>
  <c r="W79" i="62" s="1"/>
  <c r="J216" i="62"/>
  <c r="P35" i="62"/>
  <c r="Q35" i="62" s="1"/>
  <c r="R35" i="62" s="1"/>
  <c r="S35" i="62" s="1"/>
  <c r="T35" i="62" s="1"/>
  <c r="U35" i="62" s="1"/>
  <c r="P116" i="61"/>
  <c r="Q116" i="61" s="1"/>
  <c r="R116" i="61" s="1"/>
  <c r="S116" i="61" s="1"/>
  <c r="U115" i="61"/>
  <c r="U207" i="61"/>
  <c r="T118" i="61"/>
  <c r="U118" i="61" s="1"/>
  <c r="V118" i="61" s="1"/>
  <c r="W118" i="61" s="1"/>
  <c r="P70" i="61"/>
  <c r="Q70" i="61" s="1"/>
  <c r="R70" i="61" s="1"/>
  <c r="S70" i="61" s="1"/>
  <c r="T70" i="61" s="1"/>
  <c r="U70" i="61" s="1"/>
  <c r="J171" i="61"/>
  <c r="T208" i="61"/>
  <c r="U208" i="61" s="1"/>
  <c r="K171" i="61"/>
  <c r="K188" i="61" s="1"/>
  <c r="P113" i="61"/>
  <c r="Q113" i="61" s="1"/>
  <c r="R113" i="61" s="1"/>
  <c r="S113" i="61" s="1"/>
  <c r="I233" i="61"/>
  <c r="I280" i="61" s="1"/>
  <c r="J261" i="61"/>
  <c r="P160" i="61"/>
  <c r="Q160" i="61" s="1"/>
  <c r="R160" i="61" s="1"/>
  <c r="S160" i="61" s="1"/>
  <c r="T160" i="61" s="1"/>
  <c r="U160" i="61" s="1"/>
  <c r="V160" i="61" s="1"/>
  <c r="W160" i="61" s="1"/>
  <c r="L36" i="61"/>
  <c r="L53" i="61" s="1"/>
  <c r="J244" i="61"/>
  <c r="L154" i="61"/>
  <c r="K154" i="61"/>
  <c r="K143" i="61"/>
  <c r="P197" i="61"/>
  <c r="Q197" i="61" s="1"/>
  <c r="P33" i="61"/>
  <c r="Q33" i="61" s="1"/>
  <c r="R33" i="61" s="1"/>
  <c r="S33" i="61" s="1"/>
  <c r="T33" i="61" s="1"/>
  <c r="U33" i="61" s="1"/>
  <c r="J199" i="61"/>
  <c r="P35" i="61"/>
  <c r="Q35" i="61" s="1"/>
  <c r="R35" i="61" s="1"/>
  <c r="S35" i="61" s="1"/>
  <c r="T35" i="61" s="1"/>
  <c r="U35" i="61" s="1"/>
  <c r="R59" i="61"/>
  <c r="S59" i="61" s="1"/>
  <c r="P170" i="61"/>
  <c r="Q170" i="61" s="1"/>
  <c r="R170" i="61" s="1"/>
  <c r="S170" i="61" s="1"/>
  <c r="T170" i="61" s="1"/>
  <c r="U170" i="61" s="1"/>
  <c r="K36" i="61"/>
  <c r="K53" i="61" s="1"/>
  <c r="R106" i="61"/>
  <c r="S106" i="61"/>
  <c r="T106" i="61" s="1"/>
  <c r="U106" i="61" s="1"/>
  <c r="P61" i="61"/>
  <c r="Q61" i="61" s="1"/>
  <c r="R61" i="61" s="1"/>
  <c r="S61" i="61" s="1"/>
  <c r="L244" i="61"/>
  <c r="P153" i="61"/>
  <c r="Q153" i="61" s="1"/>
  <c r="R153" i="61" s="1"/>
  <c r="S153" i="61" s="1"/>
  <c r="P150" i="61"/>
  <c r="Q150" i="61" s="1"/>
  <c r="K64" i="61"/>
  <c r="J233" i="61"/>
  <c r="P169" i="61"/>
  <c r="Q169" i="61" s="1"/>
  <c r="R169" i="61" s="1"/>
  <c r="S169" i="61" s="1"/>
  <c r="T169" i="61" s="1"/>
  <c r="U169" i="61" s="1"/>
  <c r="P238" i="61"/>
  <c r="Q238" i="61" s="1"/>
  <c r="R238" i="61" s="1"/>
  <c r="S238" i="61" s="1"/>
  <c r="T238" i="61" s="1"/>
  <c r="P196" i="61"/>
  <c r="Q196" i="61" s="1"/>
  <c r="J64" i="61"/>
  <c r="E280" i="61"/>
  <c r="K199" i="61"/>
  <c r="P62" i="61"/>
  <c r="Q62" i="61" s="1"/>
  <c r="P63" i="61"/>
  <c r="Q63" i="61" s="1"/>
  <c r="R63" i="61" s="1"/>
  <c r="S63" i="61" s="1"/>
  <c r="T166" i="61"/>
  <c r="U166" i="61"/>
  <c r="L199" i="61"/>
  <c r="L233" i="61" s="1"/>
  <c r="J36" i="61"/>
  <c r="J53" i="61" s="1"/>
  <c r="P194" i="61"/>
  <c r="Q194" i="61" s="1"/>
  <c r="R194" i="61" s="1"/>
  <c r="S194" i="61" s="1"/>
  <c r="P60" i="61"/>
  <c r="Q60" i="61" s="1"/>
  <c r="P124" i="61"/>
  <c r="Q124" i="61" s="1"/>
  <c r="R124" i="61" s="1"/>
  <c r="S124" i="61" s="1"/>
  <c r="L126" i="61"/>
  <c r="L143" i="61" s="1"/>
  <c r="P260" i="61"/>
  <c r="Q260" i="61" s="1"/>
  <c r="R260" i="61" s="1"/>
  <c r="S260" i="61" s="1"/>
  <c r="L64" i="61"/>
  <c r="R18" i="61"/>
  <c r="S18" i="61" s="1"/>
  <c r="P14" i="61"/>
  <c r="Q14" i="61" s="1"/>
  <c r="P152" i="61"/>
  <c r="Q152" i="61" s="1"/>
  <c r="R152" i="61" s="1"/>
  <c r="S152" i="61" s="1"/>
  <c r="L261" i="61"/>
  <c r="L278" i="61" s="1"/>
  <c r="U73" i="60"/>
  <c r="V73" i="60" s="1"/>
  <c r="W73" i="60" s="1"/>
  <c r="U26" i="60"/>
  <c r="T207" i="60"/>
  <c r="U207" i="60"/>
  <c r="P249" i="60"/>
  <c r="Q249" i="60" s="1"/>
  <c r="R249" i="60" s="1"/>
  <c r="S249" i="60" s="1"/>
  <c r="P205" i="60"/>
  <c r="Q205" i="60" s="1"/>
  <c r="R205" i="60" s="1"/>
  <c r="S205" i="60" s="1"/>
  <c r="J81" i="60"/>
  <c r="J98" i="60" s="1"/>
  <c r="P117" i="60"/>
  <c r="Q117" i="60" s="1"/>
  <c r="R117" i="60" s="1"/>
  <c r="S117" i="60" s="1"/>
  <c r="P72" i="60"/>
  <c r="Q72" i="60" s="1"/>
  <c r="R72" i="60" s="1"/>
  <c r="S72" i="60" s="1"/>
  <c r="T72" i="60" s="1"/>
  <c r="W250" i="60"/>
  <c r="L36" i="60"/>
  <c r="L53" i="60" s="1"/>
  <c r="P27" i="60"/>
  <c r="Q27" i="60" s="1"/>
  <c r="R27" i="60" s="1"/>
  <c r="S27" i="60" s="1"/>
  <c r="T27" i="60" s="1"/>
  <c r="U27" i="60" s="1"/>
  <c r="K36" i="60"/>
  <c r="V158" i="60"/>
  <c r="W158" i="60" s="1"/>
  <c r="T70" i="60"/>
  <c r="U70" i="60"/>
  <c r="K126" i="60"/>
  <c r="K143" i="60" s="1"/>
  <c r="J216" i="60"/>
  <c r="J233" i="60" s="1"/>
  <c r="T115" i="60"/>
  <c r="U115" i="60"/>
  <c r="V115" i="60" s="1"/>
  <c r="W115" i="60" s="1"/>
  <c r="H143" i="60"/>
  <c r="T169" i="60"/>
  <c r="U169" i="60" s="1"/>
  <c r="V169" i="60" s="1"/>
  <c r="W169" i="60" s="1"/>
  <c r="U79" i="60"/>
  <c r="H278" i="60"/>
  <c r="T214" i="60"/>
  <c r="U214" i="60" s="1"/>
  <c r="V214" i="60" s="1"/>
  <c r="W214" i="60" s="1"/>
  <c r="H188" i="60"/>
  <c r="D280" i="60"/>
  <c r="K171" i="60"/>
  <c r="K188" i="60" s="1"/>
  <c r="H98" i="60"/>
  <c r="S14" i="60"/>
  <c r="T14" i="60" s="1"/>
  <c r="U14" i="60" s="1"/>
  <c r="P123" i="60"/>
  <c r="Q123" i="60" s="1"/>
  <c r="R123" i="60" s="1"/>
  <c r="S123" i="60" s="1"/>
  <c r="T123" i="60" s="1"/>
  <c r="U123" i="60" s="1"/>
  <c r="V123" i="60" s="1"/>
  <c r="W123" i="60" s="1"/>
  <c r="T241" i="60"/>
  <c r="U241" i="60" s="1"/>
  <c r="V241" i="60" s="1"/>
  <c r="W241" i="60" s="1"/>
  <c r="T211" i="60"/>
  <c r="U211" i="60" s="1"/>
  <c r="P167" i="60"/>
  <c r="Q167" i="60" s="1"/>
  <c r="R167" i="60" s="1"/>
  <c r="S167" i="60" s="1"/>
  <c r="P149" i="60"/>
  <c r="P154" i="60" s="1"/>
  <c r="P108" i="60"/>
  <c r="Q108" i="60" s="1"/>
  <c r="R108" i="60" s="1"/>
  <c r="S108" i="60" s="1"/>
  <c r="V260" i="60"/>
  <c r="W260" i="60" s="1"/>
  <c r="T120" i="60"/>
  <c r="U120" i="60"/>
  <c r="I188" i="60"/>
  <c r="R17" i="60"/>
  <c r="S17" i="60"/>
  <c r="T17" i="60" s="1"/>
  <c r="U17" i="60" s="1"/>
  <c r="J188" i="60"/>
  <c r="I98" i="60"/>
  <c r="I280" i="60" s="1"/>
  <c r="T215" i="60"/>
  <c r="U215" i="60"/>
  <c r="V215" i="60" s="1"/>
  <c r="W215" i="60" s="1"/>
  <c r="P150" i="60"/>
  <c r="Q150" i="60" s="1"/>
  <c r="R150" i="60" s="1"/>
  <c r="S150" i="60" s="1"/>
  <c r="R106" i="60"/>
  <c r="S106" i="60"/>
  <c r="H233" i="60"/>
  <c r="J261" i="60"/>
  <c r="J278" i="60" s="1"/>
  <c r="J126" i="60"/>
  <c r="J143" i="60" s="1"/>
  <c r="L261" i="60"/>
  <c r="L278" i="60" s="1"/>
  <c r="T243" i="60"/>
  <c r="U243" i="60"/>
  <c r="V243" i="60" s="1"/>
  <c r="W243" i="60" s="1"/>
  <c r="P256" i="60"/>
  <c r="Q256" i="60" s="1"/>
  <c r="R256" i="60" s="1"/>
  <c r="S256" i="60" s="1"/>
  <c r="T256" i="60" s="1"/>
  <c r="K81" i="60"/>
  <c r="K98" i="60" s="1"/>
  <c r="R151" i="60"/>
  <c r="S151" i="60" s="1"/>
  <c r="T151" i="60" s="1"/>
  <c r="U151" i="60" s="1"/>
  <c r="T33" i="60"/>
  <c r="U33" i="60"/>
  <c r="L188" i="60"/>
  <c r="L126" i="60"/>
  <c r="L143" i="60" s="1"/>
  <c r="T72" i="59"/>
  <c r="U72" i="59" s="1"/>
  <c r="V72" i="59" s="1"/>
  <c r="W72" i="59" s="1"/>
  <c r="P117" i="59"/>
  <c r="Q117" i="59" s="1"/>
  <c r="R117" i="59" s="1"/>
  <c r="S117" i="59" s="1"/>
  <c r="T117" i="59" s="1"/>
  <c r="U117" i="59" s="1"/>
  <c r="P253" i="59"/>
  <c r="Q253" i="59" s="1"/>
  <c r="R253" i="59" s="1"/>
  <c r="S253" i="59" s="1"/>
  <c r="T253" i="59" s="1"/>
  <c r="U253" i="59" s="1"/>
  <c r="L171" i="59"/>
  <c r="P162" i="59"/>
  <c r="Q162" i="59" s="1"/>
  <c r="R162" i="59" s="1"/>
  <c r="S162" i="59" s="1"/>
  <c r="P24" i="59"/>
  <c r="Q24" i="59" s="1"/>
  <c r="R24" i="59" s="1"/>
  <c r="S24" i="59" s="1"/>
  <c r="P115" i="59"/>
  <c r="Q115" i="59" s="1"/>
  <c r="R115" i="59" s="1"/>
  <c r="S115" i="59" s="1"/>
  <c r="T115" i="59" s="1"/>
  <c r="U115" i="59" s="1"/>
  <c r="V115" i="59" s="1"/>
  <c r="W115" i="59" s="1"/>
  <c r="P163" i="59"/>
  <c r="Q163" i="59" s="1"/>
  <c r="R163" i="59" s="1"/>
  <c r="S163" i="59" s="1"/>
  <c r="T163" i="59" s="1"/>
  <c r="U163" i="59" s="1"/>
  <c r="U78" i="59"/>
  <c r="V78" i="59" s="1"/>
  <c r="W78" i="59" s="1"/>
  <c r="P193" i="59"/>
  <c r="K154" i="59"/>
  <c r="L261" i="59"/>
  <c r="I278" i="59"/>
  <c r="L81" i="59"/>
  <c r="J261" i="59"/>
  <c r="P77" i="59"/>
  <c r="Q77" i="59" s="1"/>
  <c r="R77" i="59" s="1"/>
  <c r="S77" i="59" s="1"/>
  <c r="T77" i="59" s="1"/>
  <c r="R242" i="59"/>
  <c r="S242" i="59" s="1"/>
  <c r="T242" i="59" s="1"/>
  <c r="U242" i="59" s="1"/>
  <c r="L244" i="59"/>
  <c r="I143" i="59"/>
  <c r="J109" i="59"/>
  <c r="P58" i="59"/>
  <c r="Q58" i="59" s="1"/>
  <c r="H278" i="59"/>
  <c r="T25" i="58"/>
  <c r="U25" i="58" s="1"/>
  <c r="T159" i="58"/>
  <c r="U159" i="58"/>
  <c r="V159" i="58" s="1"/>
  <c r="W159" i="58" s="1"/>
  <c r="D280" i="58"/>
  <c r="V114" i="58"/>
  <c r="W114" i="58"/>
  <c r="T79" i="58"/>
  <c r="U79" i="58" s="1"/>
  <c r="V79" i="58" s="1"/>
  <c r="W79" i="58" s="1"/>
  <c r="E280" i="58"/>
  <c r="I233" i="58"/>
  <c r="P195" i="58"/>
  <c r="Q195" i="58" s="1"/>
  <c r="R195" i="58" s="1"/>
  <c r="S195" i="58" s="1"/>
  <c r="T195" i="58" s="1"/>
  <c r="U195" i="58" s="1"/>
  <c r="T78" i="58"/>
  <c r="U78" i="58"/>
  <c r="V78" i="58" s="1"/>
  <c r="W78" i="58" s="1"/>
  <c r="R152" i="58"/>
  <c r="S152" i="58" s="1"/>
  <c r="T152" i="58" s="1"/>
  <c r="U152" i="58" s="1"/>
  <c r="P125" i="58"/>
  <c r="Q125" i="58" s="1"/>
  <c r="R125" i="58" s="1"/>
  <c r="S125" i="58" s="1"/>
  <c r="P30" i="58"/>
  <c r="Q30" i="58" s="1"/>
  <c r="R30" i="58" s="1"/>
  <c r="S30" i="58" s="1"/>
  <c r="P239" i="58"/>
  <c r="Q239" i="58" s="1"/>
  <c r="R239" i="58" s="1"/>
  <c r="S239" i="58" s="1"/>
  <c r="T239" i="58" s="1"/>
  <c r="U239" i="58" s="1"/>
  <c r="L36" i="58"/>
  <c r="L53" i="58" s="1"/>
  <c r="O19" i="58"/>
  <c r="H278" i="58"/>
  <c r="K244" i="58"/>
  <c r="L171" i="58"/>
  <c r="L188" i="58" s="1"/>
  <c r="K64" i="58"/>
  <c r="P215" i="58"/>
  <c r="Q215" i="58" s="1"/>
  <c r="R215" i="58" s="1"/>
  <c r="S215" i="58" s="1"/>
  <c r="P193" i="58"/>
  <c r="Q193" i="58" s="1"/>
  <c r="R193" i="58" s="1"/>
  <c r="S193" i="58" s="1"/>
  <c r="T193" i="58" s="1"/>
  <c r="U193" i="58" s="1"/>
  <c r="O199" i="58"/>
  <c r="P197" i="58"/>
  <c r="Q197" i="58" s="1"/>
  <c r="P120" i="58"/>
  <c r="Q120" i="58" s="1"/>
  <c r="R120" i="58" s="1"/>
  <c r="S120" i="58" s="1"/>
  <c r="T120" i="58" s="1"/>
  <c r="U120" i="58" s="1"/>
  <c r="K188" i="58"/>
  <c r="K261" i="58"/>
  <c r="P212" i="58"/>
  <c r="Q212" i="58" s="1"/>
  <c r="R212" i="58" s="1"/>
  <c r="S212" i="58" s="1"/>
  <c r="T212" i="58" s="1"/>
  <c r="I143" i="58"/>
  <c r="J109" i="58"/>
  <c r="P153" i="58"/>
  <c r="Q153" i="58" s="1"/>
  <c r="P196" i="58"/>
  <c r="Q196" i="58" s="1"/>
  <c r="R196" i="58" s="1"/>
  <c r="S196" i="58" s="1"/>
  <c r="P258" i="58"/>
  <c r="Q258" i="58" s="1"/>
  <c r="R258" i="58" s="1"/>
  <c r="S258" i="58" s="1"/>
  <c r="T258" i="58" s="1"/>
  <c r="U258" i="58" s="1"/>
  <c r="W258" i="58" s="1"/>
  <c r="I278" i="58"/>
  <c r="P106" i="58"/>
  <c r="Q106" i="58" s="1"/>
  <c r="R106" i="58" s="1"/>
  <c r="S106" i="58" s="1"/>
  <c r="J154" i="58"/>
  <c r="P35" i="58"/>
  <c r="Q35" i="58" s="1"/>
  <c r="R35" i="58" s="1"/>
  <c r="S35" i="58" s="1"/>
  <c r="P103" i="58"/>
  <c r="Q103" i="58" s="1"/>
  <c r="R62" i="58"/>
  <c r="S62" i="58" s="1"/>
  <c r="K199" i="58"/>
  <c r="K233" i="58" s="1"/>
  <c r="P249" i="57"/>
  <c r="Q249" i="57" s="1"/>
  <c r="R249" i="57" s="1"/>
  <c r="S249" i="57" s="1"/>
  <c r="T249" i="57" s="1"/>
  <c r="U249" i="57" s="1"/>
  <c r="P197" i="57"/>
  <c r="Q197" i="57" s="1"/>
  <c r="H233" i="57"/>
  <c r="P120" i="57"/>
  <c r="Q120" i="57" s="1"/>
  <c r="R120" i="57" s="1"/>
  <c r="S120" i="57" s="1"/>
  <c r="T120" i="57" s="1"/>
  <c r="U120" i="57" s="1"/>
  <c r="P103" i="57"/>
  <c r="P33" i="57"/>
  <c r="Q33" i="57" s="1"/>
  <c r="R33" i="57" s="1"/>
  <c r="S33" i="57" s="1"/>
  <c r="L64" i="57"/>
  <c r="P80" i="57"/>
  <c r="Q80" i="57" s="1"/>
  <c r="R80" i="57" s="1"/>
  <c r="S80" i="57" s="1"/>
  <c r="T80" i="57" s="1"/>
  <c r="U80" i="57" s="1"/>
  <c r="P211" i="57"/>
  <c r="Q211" i="57" s="1"/>
  <c r="R211" i="57" s="1"/>
  <c r="S211" i="57" s="1"/>
  <c r="T211" i="57" s="1"/>
  <c r="U211" i="57" s="1"/>
  <c r="P160" i="57"/>
  <c r="Q160" i="57" s="1"/>
  <c r="R160" i="57" s="1"/>
  <c r="S160" i="57" s="1"/>
  <c r="T160" i="57" s="1"/>
  <c r="U160" i="57" s="1"/>
  <c r="V160" i="57" s="1"/>
  <c r="W160" i="57" s="1"/>
  <c r="H98" i="57"/>
  <c r="O199" i="57"/>
  <c r="J171" i="57"/>
  <c r="P79" i="57"/>
  <c r="Q79" i="57" s="1"/>
  <c r="R79" i="57" s="1"/>
  <c r="S79" i="57" s="1"/>
  <c r="T79" i="57" s="1"/>
  <c r="U79" i="57" s="1"/>
  <c r="P13" i="57"/>
  <c r="Q13" i="57" s="1"/>
  <c r="R13" i="57" s="1"/>
  <c r="J199" i="57"/>
  <c r="K171" i="57"/>
  <c r="K188" i="57" s="1"/>
  <c r="I53" i="57"/>
  <c r="P214" i="57"/>
  <c r="Q214" i="57" s="1"/>
  <c r="R214" i="57" s="1"/>
  <c r="S214" i="57" s="1"/>
  <c r="T214" i="57" s="1"/>
  <c r="U214" i="57" s="1"/>
  <c r="V214" i="57" s="1"/>
  <c r="I143" i="57"/>
  <c r="P61" i="57"/>
  <c r="Q61" i="57" s="1"/>
  <c r="R61" i="57" s="1"/>
  <c r="S61" i="57" s="1"/>
  <c r="O244" i="57"/>
  <c r="P58" i="57"/>
  <c r="Q58" i="57" s="1"/>
  <c r="P14" i="57"/>
  <c r="Q14" i="57" s="1"/>
  <c r="R14" i="57" s="1"/>
  <c r="S14" i="57" s="1"/>
  <c r="L216" i="1"/>
  <c r="L233" i="1" s="1"/>
  <c r="T213" i="1"/>
  <c r="U213" i="1"/>
  <c r="V213" i="1" s="1"/>
  <c r="W213" i="1" s="1"/>
  <c r="R196" i="1"/>
  <c r="S196" i="1" s="1"/>
  <c r="K98" i="1"/>
  <c r="U104" i="1"/>
  <c r="T124" i="1"/>
  <c r="U124" i="1" s="1"/>
  <c r="V124" i="1" s="1"/>
  <c r="W124" i="1" s="1"/>
  <c r="H233" i="1"/>
  <c r="U31" i="1"/>
  <c r="V31" i="1" s="1"/>
  <c r="K154" i="1"/>
  <c r="T256" i="1"/>
  <c r="U256" i="1" s="1"/>
  <c r="R194" i="1"/>
  <c r="S194" i="1"/>
  <c r="R14" i="1"/>
  <c r="S14" i="1" s="1"/>
  <c r="L126" i="1"/>
  <c r="L143" i="1" s="1"/>
  <c r="T241" i="1"/>
  <c r="U241" i="1" s="1"/>
  <c r="I280" i="1"/>
  <c r="L98" i="1"/>
  <c r="S18" i="1"/>
  <c r="V170" i="1"/>
  <c r="W170" i="1"/>
  <c r="T77" i="1"/>
  <c r="U77" i="1" s="1"/>
  <c r="V240" i="1"/>
  <c r="W240" i="1" s="1"/>
  <c r="T211" i="1"/>
  <c r="U211" i="1" s="1"/>
  <c r="T76" i="1"/>
  <c r="U76" i="1" s="1"/>
  <c r="V151" i="1"/>
  <c r="W151" i="1" s="1"/>
  <c r="T35" i="1"/>
  <c r="U35" i="1"/>
  <c r="R108" i="1"/>
  <c r="S108" i="1"/>
  <c r="V259" i="1"/>
  <c r="W259" i="1"/>
  <c r="R17" i="1"/>
  <c r="S17" i="1" s="1"/>
  <c r="O109" i="1"/>
  <c r="O128" i="1" s="1"/>
  <c r="O143" i="1" s="1"/>
  <c r="V104" i="1"/>
  <c r="W104" i="1" s="1"/>
  <c r="V33" i="1"/>
  <c r="V121" i="1"/>
  <c r="W121" i="1" s="1"/>
  <c r="O171" i="1"/>
  <c r="L278" i="1"/>
  <c r="R61" i="1"/>
  <c r="S61" i="1" s="1"/>
  <c r="T62" i="1"/>
  <c r="U62" i="1" s="1"/>
  <c r="T78" i="1"/>
  <c r="U78" i="1" s="1"/>
  <c r="R16" i="1"/>
  <c r="S16" i="1" s="1"/>
  <c r="R149" i="1"/>
  <c r="S149" i="1"/>
  <c r="P79" i="1"/>
  <c r="Q79" i="1" s="1"/>
  <c r="R79" i="1" s="1"/>
  <c r="S79" i="1" s="1"/>
  <c r="J216" i="1"/>
  <c r="P243" i="1"/>
  <c r="Q243" i="1" s="1"/>
  <c r="P120" i="1"/>
  <c r="Q120" i="1" s="1"/>
  <c r="R120" i="1" s="1"/>
  <c r="S120" i="1" s="1"/>
  <c r="Q109" i="1"/>
  <c r="R103" i="1"/>
  <c r="P168" i="1"/>
  <c r="Q168" i="1" s="1"/>
  <c r="R168" i="1" s="1"/>
  <c r="S168" i="1" s="1"/>
  <c r="V257" i="1"/>
  <c r="W257" i="1" s="1"/>
  <c r="T18" i="1"/>
  <c r="U18" i="1" s="1"/>
  <c r="J126" i="1"/>
  <c r="P166" i="1"/>
  <c r="Q166" i="1" s="1"/>
  <c r="R166" i="1" s="1"/>
  <c r="S166" i="1" s="1"/>
  <c r="P167" i="1"/>
  <c r="Q167" i="1" s="1"/>
  <c r="R167" i="1" s="1"/>
  <c r="S167" i="1" s="1"/>
  <c r="T123" i="1"/>
  <c r="U123" i="1" s="1"/>
  <c r="J244" i="1"/>
  <c r="P107" i="1"/>
  <c r="Q107" i="1" s="1"/>
  <c r="H98" i="1"/>
  <c r="K171" i="1"/>
  <c r="P210" i="1"/>
  <c r="Q210" i="1" s="1"/>
  <c r="R210" i="1" s="1"/>
  <c r="S210" i="1" s="1"/>
  <c r="R63" i="1"/>
  <c r="S63" i="1" s="1"/>
  <c r="P13" i="1"/>
  <c r="O19" i="1"/>
  <c r="P80" i="1"/>
  <c r="Q80" i="1" s="1"/>
  <c r="R80" i="1" s="1"/>
  <c r="S80" i="1" s="1"/>
  <c r="T215" i="1"/>
  <c r="U215" i="1" s="1"/>
  <c r="T214" i="1"/>
  <c r="U214" i="1" s="1"/>
  <c r="K233" i="1"/>
  <c r="T239" i="1"/>
  <c r="U239" i="1" s="1"/>
  <c r="P212" i="1"/>
  <c r="Q212" i="1" s="1"/>
  <c r="R212" i="1" s="1"/>
  <c r="S212" i="1" s="1"/>
  <c r="T59" i="1"/>
  <c r="U59" i="1" s="1"/>
  <c r="R198" i="1"/>
  <c r="S198" i="1"/>
  <c r="P152" i="1"/>
  <c r="Q152" i="1" s="1"/>
  <c r="O154" i="1"/>
  <c r="R105" i="1"/>
  <c r="S105" i="1" s="1"/>
  <c r="J199" i="1"/>
  <c r="P153" i="1"/>
  <c r="Q153" i="1" s="1"/>
  <c r="R242" i="1"/>
  <c r="S242" i="1"/>
  <c r="T258" i="1"/>
  <c r="U258" i="1"/>
  <c r="T195" i="1"/>
  <c r="U195" i="1"/>
  <c r="R106" i="1"/>
  <c r="S106" i="1" s="1"/>
  <c r="V260" i="1"/>
  <c r="W260" i="1" s="1"/>
  <c r="L188" i="1"/>
  <c r="H280" i="1"/>
  <c r="T169" i="1"/>
  <c r="U169" i="1" s="1"/>
  <c r="T150" i="1"/>
  <c r="U150" i="1" s="1"/>
  <c r="O64" i="1"/>
  <c r="P58" i="1"/>
  <c r="T32" i="1"/>
  <c r="U32" i="1" s="1"/>
  <c r="R15" i="1"/>
  <c r="S15" i="1"/>
  <c r="O244" i="1"/>
  <c r="P238" i="1"/>
  <c r="J109" i="1"/>
  <c r="J81" i="1"/>
  <c r="J98" i="1" s="1"/>
  <c r="V30" i="1"/>
  <c r="W30" i="1" s="1"/>
  <c r="O199" i="1"/>
  <c r="P193" i="1"/>
  <c r="V125" i="1"/>
  <c r="W125" i="1" s="1"/>
  <c r="J36" i="1"/>
  <c r="J53" i="1" s="1"/>
  <c r="Q148" i="1"/>
  <c r="P197" i="1"/>
  <c r="Q197" i="1" s="1"/>
  <c r="V162" i="1"/>
  <c r="W162" i="1" s="1"/>
  <c r="V252" i="1"/>
  <c r="W252" i="1"/>
  <c r="V113" i="1"/>
  <c r="W113" i="1" s="1"/>
  <c r="T72" i="1"/>
  <c r="U72" i="1" s="1"/>
  <c r="V24" i="1"/>
  <c r="W24" i="1" s="1"/>
  <c r="R206" i="1"/>
  <c r="S206" i="1" s="1"/>
  <c r="V116" i="1"/>
  <c r="W116" i="1" s="1"/>
  <c r="V205" i="1"/>
  <c r="W205" i="1"/>
  <c r="T26" i="1"/>
  <c r="U26" i="1"/>
  <c r="V117" i="1"/>
  <c r="W117" i="1"/>
  <c r="V163" i="1"/>
  <c r="W163" i="1" s="1"/>
  <c r="S202" i="1"/>
  <c r="O261" i="1"/>
  <c r="P247" i="1"/>
  <c r="Q112" i="1"/>
  <c r="T68" i="1"/>
  <c r="U68" i="1"/>
  <c r="V158" i="1"/>
  <c r="W158" i="1"/>
  <c r="P115" i="1"/>
  <c r="Q115" i="1" s="1"/>
  <c r="R115" i="1" s="1"/>
  <c r="S115" i="1" s="1"/>
  <c r="T203" i="1"/>
  <c r="U203" i="1" s="1"/>
  <c r="V207" i="1"/>
  <c r="W207" i="1" s="1"/>
  <c r="T253" i="1"/>
  <c r="U253" i="1" s="1"/>
  <c r="T28" i="1"/>
  <c r="U28" i="1" s="1"/>
  <c r="P250" i="1"/>
  <c r="Q250" i="1" s="1"/>
  <c r="R250" i="1" s="1"/>
  <c r="S250" i="1" s="1"/>
  <c r="O81" i="1"/>
  <c r="V204" i="1"/>
  <c r="W204" i="1"/>
  <c r="P73" i="1"/>
  <c r="Q73" i="1" s="1"/>
  <c r="R73" i="1" s="1"/>
  <c r="S73" i="1" s="1"/>
  <c r="Q157" i="1"/>
  <c r="P248" i="1"/>
  <c r="Q248" i="1" s="1"/>
  <c r="R248" i="1" s="1"/>
  <c r="S248" i="1" s="1"/>
  <c r="Q67" i="1"/>
  <c r="K261" i="1"/>
  <c r="K278" i="1" s="1"/>
  <c r="P71" i="1"/>
  <c r="Q71" i="1" s="1"/>
  <c r="R71" i="1" s="1"/>
  <c r="S71" i="1" s="1"/>
  <c r="P208" i="1"/>
  <c r="Q208" i="1" s="1"/>
  <c r="R208" i="1" s="1"/>
  <c r="S208" i="1" s="1"/>
  <c r="R22" i="1"/>
  <c r="T27" i="1"/>
  <c r="U27" i="1" s="1"/>
  <c r="P160" i="1"/>
  <c r="Q160" i="1" s="1"/>
  <c r="R160" i="1" s="1"/>
  <c r="S160" i="1" s="1"/>
  <c r="P25" i="1"/>
  <c r="O36" i="1"/>
  <c r="V249" i="1"/>
  <c r="W249" i="1" s="1"/>
  <c r="P159" i="1"/>
  <c r="Q159" i="1" s="1"/>
  <c r="R159" i="1" s="1"/>
  <c r="S159" i="1" s="1"/>
  <c r="P161" i="1"/>
  <c r="Q161" i="1" s="1"/>
  <c r="R161" i="1" s="1"/>
  <c r="S161" i="1" s="1"/>
  <c r="J261" i="1"/>
  <c r="T69" i="1"/>
  <c r="U69" i="1"/>
  <c r="P118" i="1"/>
  <c r="Q118" i="1" s="1"/>
  <c r="R118" i="1" s="1"/>
  <c r="S118" i="1" s="1"/>
  <c r="P114" i="1"/>
  <c r="Q114" i="1" s="1"/>
  <c r="R114" i="1" s="1"/>
  <c r="S114" i="1" s="1"/>
  <c r="O216" i="1"/>
  <c r="R152" i="62"/>
  <c r="S152" i="62" s="1"/>
  <c r="R107" i="62"/>
  <c r="S107" i="62" s="1"/>
  <c r="T241" i="62"/>
  <c r="U241" i="62" s="1"/>
  <c r="V250" i="62"/>
  <c r="W250" i="62" s="1"/>
  <c r="T168" i="62"/>
  <c r="U168" i="62" s="1"/>
  <c r="T121" i="62"/>
  <c r="U121" i="62" s="1"/>
  <c r="V255" i="62"/>
  <c r="W255" i="62" s="1"/>
  <c r="T149" i="62"/>
  <c r="U149" i="62"/>
  <c r="R59" i="62"/>
  <c r="S59" i="62" s="1"/>
  <c r="V159" i="62"/>
  <c r="W159" i="62"/>
  <c r="R60" i="62"/>
  <c r="S60" i="62" s="1"/>
  <c r="V256" i="62"/>
  <c r="W256" i="62" s="1"/>
  <c r="V158" i="62"/>
  <c r="T195" i="62"/>
  <c r="U195" i="62" s="1"/>
  <c r="T68" i="62"/>
  <c r="U68" i="62" s="1"/>
  <c r="T62" i="62"/>
  <c r="U62" i="62" s="1"/>
  <c r="Q148" i="62"/>
  <c r="P154" i="62"/>
  <c r="W276" i="62"/>
  <c r="T196" i="62"/>
  <c r="U196" i="62" s="1"/>
  <c r="T17" i="62"/>
  <c r="U17" i="62" s="1"/>
  <c r="V86" i="62"/>
  <c r="V96" i="62" s="1"/>
  <c r="U96" i="62"/>
  <c r="Q103" i="62"/>
  <c r="V163" i="62"/>
  <c r="W163" i="62" s="1"/>
  <c r="O171" i="62"/>
  <c r="O173" i="62" s="1"/>
  <c r="O188" i="62" s="1"/>
  <c r="P67" i="62"/>
  <c r="O81" i="62"/>
  <c r="T124" i="62"/>
  <c r="U124" i="62"/>
  <c r="P77" i="62"/>
  <c r="Q77" i="62" s="1"/>
  <c r="R77" i="62" s="1"/>
  <c r="S77" i="62" s="1"/>
  <c r="P69" i="62"/>
  <c r="Q69" i="62" s="1"/>
  <c r="R69" i="62" s="1"/>
  <c r="S69" i="62" s="1"/>
  <c r="V105" i="62"/>
  <c r="W105" i="62" s="1"/>
  <c r="T24" i="62"/>
  <c r="U24" i="62" s="1"/>
  <c r="V239" i="62"/>
  <c r="W239" i="62"/>
  <c r="P202" i="62"/>
  <c r="O216" i="62"/>
  <c r="J81" i="62"/>
  <c r="P208" i="62"/>
  <c r="Q208" i="62" s="1"/>
  <c r="R208" i="62" s="1"/>
  <c r="S208" i="62" s="1"/>
  <c r="P165" i="62"/>
  <c r="Q165" i="62" s="1"/>
  <c r="R165" i="62" s="1"/>
  <c r="S165" i="62" s="1"/>
  <c r="T116" i="62"/>
  <c r="U116" i="62" s="1"/>
  <c r="T249" i="62"/>
  <c r="U249" i="62" s="1"/>
  <c r="P114" i="62"/>
  <c r="Q114" i="62" s="1"/>
  <c r="R114" i="62" s="1"/>
  <c r="S114" i="62" s="1"/>
  <c r="T63" i="62"/>
  <c r="U63" i="62"/>
  <c r="R153" i="62"/>
  <c r="S153" i="62"/>
  <c r="Q238" i="62"/>
  <c r="P166" i="62"/>
  <c r="Q166" i="62" s="1"/>
  <c r="R166" i="62" s="1"/>
  <c r="S166" i="62" s="1"/>
  <c r="T215" i="62"/>
  <c r="U215" i="62" s="1"/>
  <c r="T30" i="62"/>
  <c r="U30" i="62" s="1"/>
  <c r="P15" i="62"/>
  <c r="Q15" i="62" s="1"/>
  <c r="K278" i="62"/>
  <c r="P207" i="62"/>
  <c r="Q207" i="62" s="1"/>
  <c r="R207" i="62" s="1"/>
  <c r="S207" i="62" s="1"/>
  <c r="W131" i="62"/>
  <c r="R106" i="62"/>
  <c r="S106" i="62" s="1"/>
  <c r="K81" i="62"/>
  <c r="K98" i="62" s="1"/>
  <c r="V33" i="62"/>
  <c r="W33" i="62" s="1"/>
  <c r="T70" i="62"/>
  <c r="U70" i="62" s="1"/>
  <c r="P197" i="62"/>
  <c r="O199" i="62"/>
  <c r="Q112" i="62"/>
  <c r="W51" i="62"/>
  <c r="J126" i="62"/>
  <c r="J143" i="62" s="1"/>
  <c r="V42" i="62"/>
  <c r="W42" i="62"/>
  <c r="P210" i="62"/>
  <c r="Q210" i="62" s="1"/>
  <c r="R210" i="62" s="1"/>
  <c r="S210" i="62" s="1"/>
  <c r="P211" i="62"/>
  <c r="Q211" i="62" s="1"/>
  <c r="R211" i="62" s="1"/>
  <c r="S211" i="62" s="1"/>
  <c r="R157" i="62"/>
  <c r="L216" i="62"/>
  <c r="L233" i="62" s="1"/>
  <c r="R194" i="62"/>
  <c r="P125" i="62"/>
  <c r="Q125" i="62" s="1"/>
  <c r="R125" i="62" s="1"/>
  <c r="S125" i="62" s="1"/>
  <c r="W179" i="62"/>
  <c r="W186" i="62" s="1"/>
  <c r="V179" i="62"/>
  <c r="V186" i="62" s="1"/>
  <c r="V51" i="62"/>
  <c r="P260" i="62"/>
  <c r="Q260" i="62" s="1"/>
  <c r="R260" i="62" s="1"/>
  <c r="S260" i="62" s="1"/>
  <c r="P203" i="62"/>
  <c r="Q203" i="62" s="1"/>
  <c r="R203" i="62" s="1"/>
  <c r="S203" i="62" s="1"/>
  <c r="T80" i="62"/>
  <c r="U80" i="62" s="1"/>
  <c r="Q22" i="62"/>
  <c r="P118" i="62"/>
  <c r="Q118" i="62" s="1"/>
  <c r="R118" i="62" s="1"/>
  <c r="S118" i="62" s="1"/>
  <c r="P212" i="62"/>
  <c r="Q212" i="62" s="1"/>
  <c r="R212" i="62" s="1"/>
  <c r="S212" i="62" s="1"/>
  <c r="P258" i="62"/>
  <c r="Q258" i="62" s="1"/>
  <c r="R258" i="62" s="1"/>
  <c r="S258" i="62" s="1"/>
  <c r="P162" i="62"/>
  <c r="U51" i="62"/>
  <c r="P113" i="62"/>
  <c r="Q113" i="62" s="1"/>
  <c r="R113" i="62" s="1"/>
  <c r="S113" i="62" s="1"/>
  <c r="O126" i="62"/>
  <c r="T117" i="62"/>
  <c r="U117" i="62" s="1"/>
  <c r="Q13" i="62"/>
  <c r="V76" i="62"/>
  <c r="W76" i="62" s="1"/>
  <c r="V75" i="62"/>
  <c r="W75" i="62" s="1"/>
  <c r="J171" i="62"/>
  <c r="J188" i="62" s="1"/>
  <c r="R151" i="62"/>
  <c r="S151" i="62"/>
  <c r="T150" i="62"/>
  <c r="U150" i="62" s="1"/>
  <c r="O19" i="62"/>
  <c r="T120" i="62"/>
  <c r="U120" i="62" s="1"/>
  <c r="P253" i="62"/>
  <c r="P31" i="62"/>
  <c r="Q31" i="62" s="1"/>
  <c r="R31" i="62" s="1"/>
  <c r="S31" i="62" s="1"/>
  <c r="O36" i="62"/>
  <c r="V133" i="62"/>
  <c r="V141" i="62" s="1"/>
  <c r="T34" i="62"/>
  <c r="U34" i="62" s="1"/>
  <c r="L81" i="62"/>
  <c r="L98" i="62" s="1"/>
  <c r="T252" i="62"/>
  <c r="U252" i="62"/>
  <c r="P72" i="62"/>
  <c r="Q72" i="62" s="1"/>
  <c r="R72" i="62" s="1"/>
  <c r="S72" i="62" s="1"/>
  <c r="T23" i="62"/>
  <c r="U23" i="62"/>
  <c r="E3" i="62"/>
  <c r="E280" i="62"/>
  <c r="J36" i="62"/>
  <c r="J53" i="62" s="1"/>
  <c r="R247" i="62"/>
  <c r="K216" i="62"/>
  <c r="K233" i="62" s="1"/>
  <c r="P205" i="62"/>
  <c r="Q205" i="62" s="1"/>
  <c r="R205" i="62" s="1"/>
  <c r="S205" i="62" s="1"/>
  <c r="P240" i="62"/>
  <c r="Q240" i="62" s="1"/>
  <c r="R198" i="62"/>
  <c r="S198" i="62"/>
  <c r="Q58" i="62"/>
  <c r="T213" i="62"/>
  <c r="U213" i="62"/>
  <c r="V193" i="62"/>
  <c r="W193" i="62" s="1"/>
  <c r="P16" i="62"/>
  <c r="Q16" i="62" s="1"/>
  <c r="O109" i="62"/>
  <c r="U231" i="62"/>
  <c r="V221" i="62"/>
  <c r="V231" i="62" s="1"/>
  <c r="W221" i="62"/>
  <c r="W231" i="62" s="1"/>
  <c r="K36" i="62"/>
  <c r="K53" i="62" s="1"/>
  <c r="T124" i="61"/>
  <c r="U124" i="61" s="1"/>
  <c r="T241" i="61"/>
  <c r="U241" i="61"/>
  <c r="V69" i="61"/>
  <c r="W69" i="61" s="1"/>
  <c r="V25" i="61"/>
  <c r="W25" i="61" s="1"/>
  <c r="V105" i="61"/>
  <c r="W105" i="61" s="1"/>
  <c r="V108" i="61"/>
  <c r="W108" i="61" s="1"/>
  <c r="V104" i="61"/>
  <c r="W104" i="61"/>
  <c r="V251" i="61"/>
  <c r="W251" i="61" s="1"/>
  <c r="V256" i="61"/>
  <c r="W256" i="61" s="1"/>
  <c r="V31" i="61"/>
  <c r="W31" i="61" s="1"/>
  <c r="T151" i="61"/>
  <c r="U151" i="61" s="1"/>
  <c r="T243" i="61"/>
  <c r="U243" i="61" s="1"/>
  <c r="V257" i="61"/>
  <c r="W257" i="61" s="1"/>
  <c r="T15" i="61"/>
  <c r="U15" i="61"/>
  <c r="V45" i="61"/>
  <c r="V51" i="61" s="1"/>
  <c r="U51" i="61"/>
  <c r="V158" i="61"/>
  <c r="W158" i="61" s="1"/>
  <c r="V214" i="61"/>
  <c r="W214" i="61"/>
  <c r="T72" i="61"/>
  <c r="U72" i="61"/>
  <c r="Q247" i="61"/>
  <c r="P253" i="61"/>
  <c r="Q253" i="61" s="1"/>
  <c r="R253" i="61" s="1"/>
  <c r="S253" i="61" s="1"/>
  <c r="P193" i="61"/>
  <c r="O199" i="61"/>
  <c r="O218" i="61" s="1"/>
  <c r="O233" i="61" s="1"/>
  <c r="V71" i="61"/>
  <c r="W71" i="61" s="1"/>
  <c r="T203" i="61"/>
  <c r="U203" i="61" s="1"/>
  <c r="P107" i="61"/>
  <c r="Q107" i="61" s="1"/>
  <c r="R202" i="61"/>
  <c r="K216" i="61"/>
  <c r="P109" i="61"/>
  <c r="Q103" i="61"/>
  <c r="O261" i="61"/>
  <c r="P121" i="61"/>
  <c r="Q121" i="61" s="1"/>
  <c r="R121" i="61" s="1"/>
  <c r="S121" i="61" s="1"/>
  <c r="P123" i="61"/>
  <c r="Q123" i="61" s="1"/>
  <c r="R123" i="61" s="1"/>
  <c r="S123" i="61" s="1"/>
  <c r="P125" i="61"/>
  <c r="Q125" i="61" s="1"/>
  <c r="R125" i="61" s="1"/>
  <c r="S125" i="61" s="1"/>
  <c r="W86" i="61"/>
  <c r="W96" i="61" s="1"/>
  <c r="O109" i="61"/>
  <c r="T255" i="61"/>
  <c r="U255" i="61" s="1"/>
  <c r="T259" i="61"/>
  <c r="U259" i="61"/>
  <c r="P34" i="61"/>
  <c r="Q34" i="61" s="1"/>
  <c r="R34" i="61" s="1"/>
  <c r="S34" i="61" s="1"/>
  <c r="P205" i="61"/>
  <c r="Q205" i="61" s="1"/>
  <c r="R205" i="61" s="1"/>
  <c r="S205" i="61" s="1"/>
  <c r="P165" i="61"/>
  <c r="Q165" i="61" s="1"/>
  <c r="R165" i="61" s="1"/>
  <c r="S165" i="61" s="1"/>
  <c r="P78" i="61"/>
  <c r="Q78" i="61" s="1"/>
  <c r="R78" i="61" s="1"/>
  <c r="S78" i="61" s="1"/>
  <c r="T159" i="61"/>
  <c r="U159" i="61" s="1"/>
  <c r="T16" i="61"/>
  <c r="U16" i="61" s="1"/>
  <c r="T168" i="61"/>
  <c r="U168" i="61"/>
  <c r="P23" i="61"/>
  <c r="Q23" i="61" s="1"/>
  <c r="R23" i="61" s="1"/>
  <c r="S23" i="61" s="1"/>
  <c r="O36" i="61"/>
  <c r="O38" i="61" s="1"/>
  <c r="O53" i="61" s="1"/>
  <c r="T73" i="61"/>
  <c r="U73" i="61" s="1"/>
  <c r="K278" i="61"/>
  <c r="T77" i="61"/>
  <c r="U77" i="61" s="1"/>
  <c r="V115" i="61"/>
  <c r="W115" i="61" s="1"/>
  <c r="T167" i="61"/>
  <c r="U167" i="61" s="1"/>
  <c r="K81" i="61"/>
  <c r="Q148" i="61"/>
  <c r="L81" i="61"/>
  <c r="L98" i="61" s="1"/>
  <c r="P204" i="61"/>
  <c r="Q204" i="61" s="1"/>
  <c r="R204" i="61" s="1"/>
  <c r="S204" i="61" s="1"/>
  <c r="E3" i="61"/>
  <c r="O244" i="61"/>
  <c r="P239" i="61"/>
  <c r="O64" i="61"/>
  <c r="P58" i="61"/>
  <c r="H188" i="61"/>
  <c r="O126" i="61"/>
  <c r="P112" i="61"/>
  <c r="H278" i="61"/>
  <c r="P30" i="61"/>
  <c r="Q30" i="61" s="1"/>
  <c r="R30" i="61" s="1"/>
  <c r="S30" i="61" s="1"/>
  <c r="P68" i="61"/>
  <c r="O81" i="61"/>
  <c r="P24" i="61"/>
  <c r="Q24" i="61" s="1"/>
  <c r="R24" i="61" s="1"/>
  <c r="S24" i="61" s="1"/>
  <c r="V207" i="61"/>
  <c r="W207" i="61" s="1"/>
  <c r="V141" i="61"/>
  <c r="T116" i="61"/>
  <c r="U116" i="61" s="1"/>
  <c r="P149" i="61"/>
  <c r="Q149" i="61" s="1"/>
  <c r="O154" i="61"/>
  <c r="P210" i="61"/>
  <c r="Q210" i="61" s="1"/>
  <c r="R210" i="61" s="1"/>
  <c r="S210" i="61" s="1"/>
  <c r="T215" i="61"/>
  <c r="U215" i="61"/>
  <c r="R242" i="61"/>
  <c r="S242" i="61" s="1"/>
  <c r="L171" i="61"/>
  <c r="L188" i="61" s="1"/>
  <c r="R67" i="61"/>
  <c r="J126" i="61"/>
  <c r="J143" i="61" s="1"/>
  <c r="T248" i="61"/>
  <c r="U248" i="61"/>
  <c r="H98" i="61"/>
  <c r="V221" i="61"/>
  <c r="V231" i="61" s="1"/>
  <c r="U231" i="61"/>
  <c r="T120" i="61"/>
  <c r="U120" i="61"/>
  <c r="P162" i="61"/>
  <c r="Q162" i="61" s="1"/>
  <c r="R162" i="61" s="1"/>
  <c r="S162" i="61" s="1"/>
  <c r="W141" i="61"/>
  <c r="T79" i="61"/>
  <c r="U79" i="61" s="1"/>
  <c r="H143" i="61"/>
  <c r="U276" i="61"/>
  <c r="V267" i="61"/>
  <c r="V276" i="61" s="1"/>
  <c r="R195" i="61"/>
  <c r="S195" i="61" s="1"/>
  <c r="P249" i="61"/>
  <c r="Q249" i="61" s="1"/>
  <c r="R249" i="61" s="1"/>
  <c r="S249" i="61" s="1"/>
  <c r="P75" i="61"/>
  <c r="Q75" i="61" s="1"/>
  <c r="R75" i="61" s="1"/>
  <c r="S75" i="61" s="1"/>
  <c r="T258" i="61"/>
  <c r="U258" i="61"/>
  <c r="T122" i="61"/>
  <c r="U122" i="61"/>
  <c r="Q13" i="61"/>
  <c r="P213" i="61"/>
  <c r="Q213" i="61" s="1"/>
  <c r="R213" i="61" s="1"/>
  <c r="S213" i="61" s="1"/>
  <c r="P198" i="61"/>
  <c r="Q198" i="61" s="1"/>
  <c r="J154" i="61"/>
  <c r="Q22" i="61"/>
  <c r="V206" i="61"/>
  <c r="W206" i="61" s="1"/>
  <c r="R157" i="61"/>
  <c r="V212" i="61"/>
  <c r="W212" i="61" s="1"/>
  <c r="P17" i="61"/>
  <c r="Q17" i="61" s="1"/>
  <c r="R240" i="61"/>
  <c r="S240" i="61"/>
  <c r="O171" i="61"/>
  <c r="O173" i="61" s="1"/>
  <c r="O188" i="61" s="1"/>
  <c r="T28" i="61"/>
  <c r="U28" i="61" s="1"/>
  <c r="J81" i="61"/>
  <c r="T252" i="61"/>
  <c r="U252" i="61" s="1"/>
  <c r="P117" i="61"/>
  <c r="Q117" i="61" s="1"/>
  <c r="R117" i="61" s="1"/>
  <c r="S117" i="61" s="1"/>
  <c r="P80" i="61"/>
  <c r="Q80" i="61" s="1"/>
  <c r="R80" i="61" s="1"/>
  <c r="S80" i="61" s="1"/>
  <c r="T32" i="61"/>
  <c r="U32" i="61" s="1"/>
  <c r="V206" i="60"/>
  <c r="W206" i="60" s="1"/>
  <c r="R194" i="60"/>
  <c r="S194" i="60"/>
  <c r="V17" i="60"/>
  <c r="W17" i="60" s="1"/>
  <c r="T239" i="60"/>
  <c r="U239" i="60"/>
  <c r="T240" i="60"/>
  <c r="U240" i="60" s="1"/>
  <c r="V77" i="60"/>
  <c r="W77" i="60"/>
  <c r="T148" i="60"/>
  <c r="U148" i="60"/>
  <c r="V30" i="60"/>
  <c r="W30" i="60" s="1"/>
  <c r="T23" i="60"/>
  <c r="U23" i="60"/>
  <c r="T60" i="60"/>
  <c r="U60" i="60" s="1"/>
  <c r="T63" i="60"/>
  <c r="U63" i="60" s="1"/>
  <c r="T61" i="60"/>
  <c r="U61" i="60" s="1"/>
  <c r="V255" i="60"/>
  <c r="W255" i="60"/>
  <c r="T15" i="60"/>
  <c r="U15" i="60"/>
  <c r="V168" i="60"/>
  <c r="W168" i="60" s="1"/>
  <c r="T196" i="60"/>
  <c r="U196" i="60" s="1"/>
  <c r="V198" i="60"/>
  <c r="W198" i="60"/>
  <c r="T152" i="60"/>
  <c r="U152" i="60" s="1"/>
  <c r="V80" i="60"/>
  <c r="W80" i="60" s="1"/>
  <c r="V258" i="60"/>
  <c r="W258" i="60" s="1"/>
  <c r="Q112" i="60"/>
  <c r="P113" i="60"/>
  <c r="Q113" i="60" s="1"/>
  <c r="R113" i="60" s="1"/>
  <c r="S113" i="60" s="1"/>
  <c r="O126" i="60"/>
  <c r="K278" i="60"/>
  <c r="P238" i="60"/>
  <c r="O244" i="60"/>
  <c r="T159" i="60"/>
  <c r="U159" i="60" s="1"/>
  <c r="T28" i="60"/>
  <c r="U28" i="60" s="1"/>
  <c r="K19" i="60"/>
  <c r="K216" i="60"/>
  <c r="K233" i="60" s="1"/>
  <c r="T213" i="60"/>
  <c r="U213" i="60"/>
  <c r="J36" i="60"/>
  <c r="T116" i="60"/>
  <c r="U116" i="60" s="1"/>
  <c r="P105" i="60"/>
  <c r="Q105" i="60" s="1"/>
  <c r="P124" i="60"/>
  <c r="Q124" i="60" s="1"/>
  <c r="R124" i="60" s="1"/>
  <c r="S124" i="60" s="1"/>
  <c r="P122" i="60"/>
  <c r="Q122" i="60" s="1"/>
  <c r="R122" i="60" s="1"/>
  <c r="S122" i="60" s="1"/>
  <c r="P251" i="60"/>
  <c r="O261" i="60"/>
  <c r="K53" i="60"/>
  <c r="E3" i="60"/>
  <c r="E280" i="60"/>
  <c r="P22" i="60"/>
  <c r="O36" i="60"/>
  <c r="P203" i="60"/>
  <c r="Q203" i="60" s="1"/>
  <c r="R203" i="60" s="1"/>
  <c r="S203" i="60" s="1"/>
  <c r="O216" i="60"/>
  <c r="T257" i="60"/>
  <c r="U257" i="60"/>
  <c r="T76" i="60"/>
  <c r="U76" i="60" s="1"/>
  <c r="T71" i="60"/>
  <c r="U71" i="60"/>
  <c r="V26" i="60"/>
  <c r="W26" i="60"/>
  <c r="R242" i="60"/>
  <c r="S242" i="60"/>
  <c r="T69" i="60"/>
  <c r="U69" i="60"/>
  <c r="R107" i="60"/>
  <c r="S107" i="60"/>
  <c r="P68" i="60"/>
  <c r="Q68" i="60" s="1"/>
  <c r="R68" i="60" s="1"/>
  <c r="S68" i="60" s="1"/>
  <c r="P166" i="60"/>
  <c r="Q166" i="60" s="1"/>
  <c r="R166" i="60" s="1"/>
  <c r="S166" i="60" s="1"/>
  <c r="T31" i="60"/>
  <c r="U31" i="60" s="1"/>
  <c r="U176" i="60"/>
  <c r="L216" i="60"/>
  <c r="L233" i="60" s="1"/>
  <c r="P121" i="60"/>
  <c r="Q121" i="60" s="1"/>
  <c r="R121" i="60" s="1"/>
  <c r="S121" i="60" s="1"/>
  <c r="R153" i="60"/>
  <c r="S153" i="60"/>
  <c r="R157" i="60"/>
  <c r="R18" i="60"/>
  <c r="S18" i="60" s="1"/>
  <c r="W276" i="60"/>
  <c r="P75" i="60"/>
  <c r="Q75" i="60" s="1"/>
  <c r="R75" i="60" s="1"/>
  <c r="S75" i="60" s="1"/>
  <c r="T163" i="60"/>
  <c r="U163" i="60" s="1"/>
  <c r="P197" i="60"/>
  <c r="Q197" i="60" s="1"/>
  <c r="P16" i="60"/>
  <c r="Q16" i="60" s="1"/>
  <c r="O81" i="60"/>
  <c r="P104" i="60"/>
  <c r="O109" i="60"/>
  <c r="P259" i="60"/>
  <c r="Q259" i="60" s="1"/>
  <c r="R259" i="60" s="1"/>
  <c r="S259" i="60" s="1"/>
  <c r="P165" i="60"/>
  <c r="Q165" i="60" s="1"/>
  <c r="R165" i="60" s="1"/>
  <c r="S165" i="60" s="1"/>
  <c r="W51" i="60"/>
  <c r="O199" i="60"/>
  <c r="P193" i="60"/>
  <c r="V276" i="60"/>
  <c r="Q67" i="60"/>
  <c r="V79" i="60"/>
  <c r="W79" i="60"/>
  <c r="V96" i="60"/>
  <c r="V35" i="60"/>
  <c r="W35" i="60" s="1"/>
  <c r="P59" i="60"/>
  <c r="Q59" i="60" s="1"/>
  <c r="T32" i="60"/>
  <c r="U32" i="60"/>
  <c r="R195" i="60"/>
  <c r="S195" i="60" s="1"/>
  <c r="P64" i="60"/>
  <c r="Q58" i="60"/>
  <c r="P212" i="60"/>
  <c r="Q212" i="60" s="1"/>
  <c r="R212" i="60" s="1"/>
  <c r="S212" i="60" s="1"/>
  <c r="J19" i="60"/>
  <c r="V118" i="60"/>
  <c r="W118" i="60" s="1"/>
  <c r="V51" i="60"/>
  <c r="R247" i="60"/>
  <c r="O64" i="60"/>
  <c r="O19" i="60"/>
  <c r="P13" i="60"/>
  <c r="V162" i="60"/>
  <c r="W162" i="60" s="1"/>
  <c r="R103" i="60"/>
  <c r="S103" i="60" s="1"/>
  <c r="T78" i="60"/>
  <c r="U78" i="60"/>
  <c r="Q202" i="60"/>
  <c r="P216" i="60"/>
  <c r="P24" i="60"/>
  <c r="Q24" i="60" s="1"/>
  <c r="R24" i="60" s="1"/>
  <c r="S24" i="60" s="1"/>
  <c r="U221" i="60"/>
  <c r="U131" i="60"/>
  <c r="R62" i="60"/>
  <c r="S62" i="60" s="1"/>
  <c r="P125" i="60"/>
  <c r="Q125" i="60" s="1"/>
  <c r="R125" i="60" s="1"/>
  <c r="S125" i="60" s="1"/>
  <c r="T248" i="60"/>
  <c r="U248" i="60"/>
  <c r="P160" i="60"/>
  <c r="Q160" i="60" s="1"/>
  <c r="R160" i="60" s="1"/>
  <c r="S160" i="60" s="1"/>
  <c r="O171" i="60"/>
  <c r="O173" i="60" s="1"/>
  <c r="O188" i="60" s="1"/>
  <c r="T30" i="59"/>
  <c r="U30" i="59" s="1"/>
  <c r="V30" i="59" s="1"/>
  <c r="W30" i="59" s="1"/>
  <c r="V253" i="59"/>
  <c r="W253" i="59"/>
  <c r="P107" i="59"/>
  <c r="Q107" i="59" s="1"/>
  <c r="R107" i="59" s="1"/>
  <c r="S107" i="59" s="1"/>
  <c r="L216" i="59"/>
  <c r="H98" i="59"/>
  <c r="P34" i="59"/>
  <c r="Q34" i="59" s="1"/>
  <c r="R34" i="59" s="1"/>
  <c r="S34" i="59" s="1"/>
  <c r="T34" i="59" s="1"/>
  <c r="P259" i="59"/>
  <c r="Q259" i="59" s="1"/>
  <c r="R259" i="59" s="1"/>
  <c r="S259" i="59" s="1"/>
  <c r="T259" i="59" s="1"/>
  <c r="U243" i="59"/>
  <c r="V243" i="59" s="1"/>
  <c r="W243" i="59" s="1"/>
  <c r="U77" i="59"/>
  <c r="K126" i="59"/>
  <c r="P75" i="59"/>
  <c r="Q75" i="59" s="1"/>
  <c r="R75" i="59" s="1"/>
  <c r="S75" i="59" s="1"/>
  <c r="T75" i="59" s="1"/>
  <c r="U75" i="59" s="1"/>
  <c r="I98" i="59"/>
  <c r="P256" i="59"/>
  <c r="Q256" i="59" s="1"/>
  <c r="R256" i="59" s="1"/>
  <c r="S256" i="59" s="1"/>
  <c r="I233" i="59"/>
  <c r="P214" i="59"/>
  <c r="Q214" i="59" s="1"/>
  <c r="R214" i="59" s="1"/>
  <c r="S214" i="59" s="1"/>
  <c r="T214" i="59" s="1"/>
  <c r="U214" i="59" s="1"/>
  <c r="P80" i="59"/>
  <c r="Q80" i="59" s="1"/>
  <c r="R80" i="59" s="1"/>
  <c r="S80" i="59" s="1"/>
  <c r="K36" i="59"/>
  <c r="K53" i="59" s="1"/>
  <c r="O261" i="59"/>
  <c r="P23" i="59"/>
  <c r="Q23" i="59" s="1"/>
  <c r="R23" i="59" s="1"/>
  <c r="S23" i="59" s="1"/>
  <c r="T23" i="59" s="1"/>
  <c r="U23" i="59" s="1"/>
  <c r="P28" i="59"/>
  <c r="Q28" i="59" s="1"/>
  <c r="R28" i="59" s="1"/>
  <c r="S28" i="59" s="1"/>
  <c r="T28" i="59" s="1"/>
  <c r="U28" i="59" s="1"/>
  <c r="T71" i="59"/>
  <c r="U71" i="59" s="1"/>
  <c r="T24" i="59"/>
  <c r="U24" i="59" s="1"/>
  <c r="V24" i="59" s="1"/>
  <c r="W24" i="59" s="1"/>
  <c r="U168" i="59"/>
  <c r="V168" i="59" s="1"/>
  <c r="T168" i="59"/>
  <c r="V117" i="59"/>
  <c r="W117" i="59" s="1"/>
  <c r="P118" i="59"/>
  <c r="Q118" i="59" s="1"/>
  <c r="R118" i="59" s="1"/>
  <c r="S118" i="59" s="1"/>
  <c r="T118" i="59" s="1"/>
  <c r="U118" i="59" s="1"/>
  <c r="V118" i="59" s="1"/>
  <c r="U266" i="59"/>
  <c r="V266" i="59" s="1"/>
  <c r="V276" i="59" s="1"/>
  <c r="L36" i="59"/>
  <c r="L53" i="59" s="1"/>
  <c r="T256" i="59"/>
  <c r="U256" i="59" s="1"/>
  <c r="V256" i="59" s="1"/>
  <c r="W256" i="59" s="1"/>
  <c r="O109" i="59"/>
  <c r="T141" i="59"/>
  <c r="J216" i="59"/>
  <c r="K261" i="59"/>
  <c r="K278" i="59" s="1"/>
  <c r="P255" i="59"/>
  <c r="Q255" i="59" s="1"/>
  <c r="R255" i="59" s="1"/>
  <c r="S255" i="59" s="1"/>
  <c r="W96" i="59"/>
  <c r="O199" i="59"/>
  <c r="P32" i="59"/>
  <c r="Q32" i="59" s="1"/>
  <c r="R32" i="59" s="1"/>
  <c r="S32" i="59" s="1"/>
  <c r="T32" i="59" s="1"/>
  <c r="H233" i="59"/>
  <c r="K109" i="59"/>
  <c r="P197" i="59"/>
  <c r="Q197" i="59" s="1"/>
  <c r="P61" i="59"/>
  <c r="Q61" i="59" s="1"/>
  <c r="R61" i="59" s="1"/>
  <c r="S61" i="59" s="1"/>
  <c r="T61" i="59" s="1"/>
  <c r="L199" i="59"/>
  <c r="P60" i="59"/>
  <c r="Q60" i="59" s="1"/>
  <c r="R60" i="59" s="1"/>
  <c r="S60" i="59" s="1"/>
  <c r="K216" i="59"/>
  <c r="K233" i="59" s="1"/>
  <c r="P33" i="59"/>
  <c r="Q33" i="59" s="1"/>
  <c r="R33" i="59" s="1"/>
  <c r="S33" i="59" s="1"/>
  <c r="P25" i="59"/>
  <c r="Q25" i="59" s="1"/>
  <c r="R25" i="59" s="1"/>
  <c r="S25" i="59" s="1"/>
  <c r="T25" i="59" s="1"/>
  <c r="U25" i="59" s="1"/>
  <c r="L154" i="59"/>
  <c r="L188" i="59" s="1"/>
  <c r="K81" i="59"/>
  <c r="J19" i="59"/>
  <c r="J244" i="59"/>
  <c r="S18" i="59"/>
  <c r="T18" i="59" s="1"/>
  <c r="P240" i="59"/>
  <c r="Q240" i="59" s="1"/>
  <c r="P124" i="59"/>
  <c r="Q124" i="59" s="1"/>
  <c r="R124" i="59" s="1"/>
  <c r="S124" i="59" s="1"/>
  <c r="T124" i="59" s="1"/>
  <c r="U124" i="59" s="1"/>
  <c r="L126" i="59"/>
  <c r="L143" i="59" s="1"/>
  <c r="J81" i="59"/>
  <c r="P148" i="59"/>
  <c r="Q148" i="59" s="1"/>
  <c r="R148" i="59" s="1"/>
  <c r="S148" i="59" s="1"/>
  <c r="D280" i="59"/>
  <c r="H53" i="59"/>
  <c r="P153" i="59"/>
  <c r="Q153" i="59" s="1"/>
  <c r="R153" i="59" s="1"/>
  <c r="S153" i="59" s="1"/>
  <c r="P160" i="59"/>
  <c r="Q160" i="59" s="1"/>
  <c r="R160" i="59" s="1"/>
  <c r="S160" i="59" s="1"/>
  <c r="K199" i="59"/>
  <c r="P159" i="59"/>
  <c r="Q159" i="59" s="1"/>
  <c r="R159" i="59" s="1"/>
  <c r="S159" i="59" s="1"/>
  <c r="T159" i="59" s="1"/>
  <c r="U159" i="59" s="1"/>
  <c r="P258" i="59"/>
  <c r="Q258" i="59" s="1"/>
  <c r="R258" i="59" s="1"/>
  <c r="S258" i="59" s="1"/>
  <c r="P205" i="59"/>
  <c r="Q205" i="59" s="1"/>
  <c r="R205" i="59" s="1"/>
  <c r="S205" i="59" s="1"/>
  <c r="T205" i="59" s="1"/>
  <c r="U205" i="59" s="1"/>
  <c r="V205" i="59" s="1"/>
  <c r="W205" i="59" s="1"/>
  <c r="P70" i="59"/>
  <c r="Q70" i="59" s="1"/>
  <c r="R70" i="59" s="1"/>
  <c r="S70" i="59" s="1"/>
  <c r="V79" i="59"/>
  <c r="W79" i="59"/>
  <c r="V248" i="59"/>
  <c r="W248" i="59"/>
  <c r="V132" i="59"/>
  <c r="W132" i="59" s="1"/>
  <c r="R63" i="59"/>
  <c r="S63" i="59"/>
  <c r="T150" i="59"/>
  <c r="U150" i="59" s="1"/>
  <c r="V114" i="59"/>
  <c r="W114" i="59" s="1"/>
  <c r="R198" i="59"/>
  <c r="S198" i="59" s="1"/>
  <c r="T107" i="59"/>
  <c r="U107" i="59" s="1"/>
  <c r="V257" i="59"/>
  <c r="W257" i="59"/>
  <c r="T249" i="59"/>
  <c r="U249" i="59" s="1"/>
  <c r="T148" i="59"/>
  <c r="T255" i="59"/>
  <c r="U255" i="59" s="1"/>
  <c r="T17" i="59"/>
  <c r="U17" i="59" s="1"/>
  <c r="V204" i="59"/>
  <c r="W204" i="59" s="1"/>
  <c r="T15" i="59"/>
  <c r="U15" i="59" s="1"/>
  <c r="P157" i="59"/>
  <c r="O171" i="59"/>
  <c r="P31" i="59"/>
  <c r="Q31" i="59" s="1"/>
  <c r="R31" i="59" s="1"/>
  <c r="S31" i="59" s="1"/>
  <c r="R67" i="59"/>
  <c r="R14" i="59"/>
  <c r="S14" i="59" s="1"/>
  <c r="T125" i="59"/>
  <c r="U125" i="59" s="1"/>
  <c r="E280" i="59"/>
  <c r="E3" i="59"/>
  <c r="P169" i="59"/>
  <c r="Q169" i="59" s="1"/>
  <c r="R169" i="59" s="1"/>
  <c r="S169" i="59" s="1"/>
  <c r="Q247" i="59"/>
  <c r="P167" i="59"/>
  <c r="Q167" i="59" s="1"/>
  <c r="R167" i="59" s="1"/>
  <c r="S167" i="59" s="1"/>
  <c r="U141" i="59"/>
  <c r="V131" i="59"/>
  <c r="R108" i="59"/>
  <c r="S108" i="59" s="1"/>
  <c r="O216" i="59"/>
  <c r="O218" i="59" s="1"/>
  <c r="O233" i="59" s="1"/>
  <c r="T251" i="59"/>
  <c r="U251" i="59" s="1"/>
  <c r="P211" i="59"/>
  <c r="Q211" i="59" s="1"/>
  <c r="R211" i="59" s="1"/>
  <c r="S211" i="59" s="1"/>
  <c r="R241" i="59"/>
  <c r="S241" i="59" s="1"/>
  <c r="Q202" i="59"/>
  <c r="T69" i="59"/>
  <c r="U69" i="59" s="1"/>
  <c r="T250" i="59"/>
  <c r="U250" i="59"/>
  <c r="P165" i="59"/>
  <c r="Q165" i="59" s="1"/>
  <c r="R165" i="59" s="1"/>
  <c r="S165" i="59" s="1"/>
  <c r="T162" i="59"/>
  <c r="U162" i="59" s="1"/>
  <c r="V221" i="59"/>
  <c r="V231" i="59" s="1"/>
  <c r="U231" i="59"/>
  <c r="P105" i="59"/>
  <c r="Q105" i="59" s="1"/>
  <c r="P113" i="59"/>
  <c r="Q113" i="59" s="1"/>
  <c r="R113" i="59" s="1"/>
  <c r="S113" i="59" s="1"/>
  <c r="R58" i="59"/>
  <c r="S58" i="59"/>
  <c r="L64" i="59"/>
  <c r="P203" i="59"/>
  <c r="Q203" i="59" s="1"/>
  <c r="R203" i="59" s="1"/>
  <c r="S203" i="59" s="1"/>
  <c r="W51" i="59"/>
  <c r="P239" i="59"/>
  <c r="Q239" i="59" s="1"/>
  <c r="O244" i="59"/>
  <c r="V26" i="59"/>
  <c r="W26" i="59" s="1"/>
  <c r="P149" i="59"/>
  <c r="O154" i="59"/>
  <c r="P112" i="59"/>
  <c r="O126" i="59"/>
  <c r="P207" i="59"/>
  <c r="Q207" i="59" s="1"/>
  <c r="R207" i="59" s="1"/>
  <c r="S207" i="59" s="1"/>
  <c r="P252" i="59"/>
  <c r="Q252" i="59" s="1"/>
  <c r="R252" i="59" s="1"/>
  <c r="S252" i="59" s="1"/>
  <c r="T122" i="59"/>
  <c r="U122" i="59"/>
  <c r="P106" i="59"/>
  <c r="Q106" i="59" s="1"/>
  <c r="H143" i="59"/>
  <c r="T158" i="59"/>
  <c r="U158" i="59" s="1"/>
  <c r="Q103" i="59"/>
  <c r="J64" i="59"/>
  <c r="V51" i="59"/>
  <c r="T121" i="59"/>
  <c r="U121" i="59"/>
  <c r="T170" i="59"/>
  <c r="U170" i="59"/>
  <c r="V161" i="59"/>
  <c r="W161" i="59"/>
  <c r="T73" i="59"/>
  <c r="U73" i="59" s="1"/>
  <c r="V260" i="59"/>
  <c r="W260" i="59" s="1"/>
  <c r="T76" i="59"/>
  <c r="U76" i="59"/>
  <c r="P27" i="59"/>
  <c r="Q27" i="59" s="1"/>
  <c r="R27" i="59" s="1"/>
  <c r="S27" i="59" s="1"/>
  <c r="V96" i="59"/>
  <c r="J154" i="59"/>
  <c r="J126" i="59"/>
  <c r="P152" i="59"/>
  <c r="Q152" i="59" s="1"/>
  <c r="P195" i="59"/>
  <c r="Q195" i="59" s="1"/>
  <c r="P208" i="59"/>
  <c r="Q208" i="59" s="1"/>
  <c r="R208" i="59" s="1"/>
  <c r="S208" i="59" s="1"/>
  <c r="P215" i="59"/>
  <c r="Q215" i="59" s="1"/>
  <c r="R215" i="59" s="1"/>
  <c r="S215" i="59" s="1"/>
  <c r="R196" i="59"/>
  <c r="S196" i="59" s="1"/>
  <c r="P104" i="59"/>
  <c r="Q104" i="59" s="1"/>
  <c r="Q193" i="59"/>
  <c r="P62" i="59"/>
  <c r="Q62" i="59" s="1"/>
  <c r="P22" i="59"/>
  <c r="O36" i="59"/>
  <c r="V212" i="59"/>
  <c r="W212" i="59" s="1"/>
  <c r="J36" i="59"/>
  <c r="P16" i="59"/>
  <c r="O19" i="59"/>
  <c r="T120" i="59"/>
  <c r="U120" i="59" s="1"/>
  <c r="V176" i="59"/>
  <c r="V186" i="59" s="1"/>
  <c r="U186" i="59"/>
  <c r="K64" i="59"/>
  <c r="J199" i="59"/>
  <c r="O64" i="59"/>
  <c r="P59" i="59"/>
  <c r="H188" i="59"/>
  <c r="T123" i="59"/>
  <c r="U123" i="59" s="1"/>
  <c r="R194" i="59"/>
  <c r="S194" i="59" s="1"/>
  <c r="K171" i="59"/>
  <c r="P68" i="59"/>
  <c r="O81" i="59"/>
  <c r="R151" i="59"/>
  <c r="S151" i="59"/>
  <c r="Q238" i="59"/>
  <c r="P166" i="59"/>
  <c r="Q166" i="59" s="1"/>
  <c r="R166" i="59" s="1"/>
  <c r="S166" i="59" s="1"/>
  <c r="T35" i="59"/>
  <c r="U35" i="59" s="1"/>
  <c r="R13" i="59"/>
  <c r="P213" i="59"/>
  <c r="Q213" i="59" s="1"/>
  <c r="R213" i="59" s="1"/>
  <c r="S213" i="59" s="1"/>
  <c r="J171" i="59"/>
  <c r="T116" i="59"/>
  <c r="U116" i="59" s="1"/>
  <c r="T250" i="58"/>
  <c r="U250" i="58" s="1"/>
  <c r="V260" i="58"/>
  <c r="W260" i="58" s="1"/>
  <c r="T198" i="58"/>
  <c r="U198" i="58" s="1"/>
  <c r="T17" i="58"/>
  <c r="U17" i="58"/>
  <c r="V118" i="58"/>
  <c r="W118" i="58" s="1"/>
  <c r="T203" i="58"/>
  <c r="U203" i="58" s="1"/>
  <c r="V195" i="58"/>
  <c r="W195" i="58" s="1"/>
  <c r="V117" i="58"/>
  <c r="W117" i="58"/>
  <c r="V208" i="58"/>
  <c r="W208" i="58" s="1"/>
  <c r="T251" i="58"/>
  <c r="U251" i="58" s="1"/>
  <c r="T30" i="58"/>
  <c r="U30" i="58" s="1"/>
  <c r="V258" i="58"/>
  <c r="T204" i="58"/>
  <c r="U204" i="58" s="1"/>
  <c r="V73" i="58"/>
  <c r="W73" i="58"/>
  <c r="V75" i="58"/>
  <c r="W75" i="58" s="1"/>
  <c r="T242" i="58"/>
  <c r="U242" i="58" s="1"/>
  <c r="T18" i="58"/>
  <c r="U18" i="58"/>
  <c r="V72" i="58"/>
  <c r="W72" i="58" s="1"/>
  <c r="R153" i="58"/>
  <c r="S153" i="58" s="1"/>
  <c r="P154" i="58"/>
  <c r="Q148" i="58"/>
  <c r="W141" i="58"/>
  <c r="P202" i="58"/>
  <c r="O216" i="58"/>
  <c r="J36" i="58"/>
  <c r="J53" i="58" s="1"/>
  <c r="P26" i="58"/>
  <c r="Q26" i="58" s="1"/>
  <c r="R26" i="58" s="1"/>
  <c r="S26" i="58" s="1"/>
  <c r="R107" i="58"/>
  <c r="S107" i="58" s="1"/>
  <c r="T211" i="58"/>
  <c r="U211" i="58" s="1"/>
  <c r="W96" i="58"/>
  <c r="V42" i="58"/>
  <c r="V51" i="58" s="1"/>
  <c r="W42" i="58"/>
  <c r="W51" i="58" s="1"/>
  <c r="U51" i="58"/>
  <c r="P240" i="58"/>
  <c r="Q240" i="58" s="1"/>
  <c r="P28" i="58"/>
  <c r="Q28" i="58" s="1"/>
  <c r="R28" i="58" s="1"/>
  <c r="S28" i="58" s="1"/>
  <c r="R149" i="58"/>
  <c r="S149" i="58"/>
  <c r="R105" i="58"/>
  <c r="S105" i="58" s="1"/>
  <c r="P34" i="58"/>
  <c r="Q34" i="58" s="1"/>
  <c r="R34" i="58" s="1"/>
  <c r="S34" i="58" s="1"/>
  <c r="P213" i="58"/>
  <c r="Q213" i="58" s="1"/>
  <c r="R213" i="58" s="1"/>
  <c r="S213" i="58" s="1"/>
  <c r="K126" i="58"/>
  <c r="K143" i="58" s="1"/>
  <c r="P59" i="58"/>
  <c r="Q59" i="58" s="1"/>
  <c r="O64" i="58"/>
  <c r="K98" i="58"/>
  <c r="R16" i="58"/>
  <c r="S16" i="58" s="1"/>
  <c r="P33" i="58"/>
  <c r="Q33" i="58" s="1"/>
  <c r="R33" i="58" s="1"/>
  <c r="S33" i="58" s="1"/>
  <c r="V71" i="58"/>
  <c r="W71" i="58" s="1"/>
  <c r="T61" i="58"/>
  <c r="U61" i="58"/>
  <c r="T256" i="58"/>
  <c r="U256" i="58" s="1"/>
  <c r="P22" i="58"/>
  <c r="O36" i="58"/>
  <c r="P32" i="58"/>
  <c r="Q32" i="58" s="1"/>
  <c r="R32" i="58" s="1"/>
  <c r="S32" i="58" s="1"/>
  <c r="V96" i="58"/>
  <c r="P207" i="58"/>
  <c r="Q207" i="58" s="1"/>
  <c r="R207" i="58" s="1"/>
  <c r="S207" i="58" s="1"/>
  <c r="P60" i="58"/>
  <c r="Q60" i="58" s="1"/>
  <c r="O154" i="58"/>
  <c r="R15" i="58"/>
  <c r="S15" i="58" s="1"/>
  <c r="H98" i="58"/>
  <c r="J126" i="58"/>
  <c r="P19" i="58"/>
  <c r="Q13" i="58"/>
  <c r="P121" i="58"/>
  <c r="Q121" i="58" s="1"/>
  <c r="R121" i="58" s="1"/>
  <c r="S121" i="58" s="1"/>
  <c r="V223" i="58"/>
  <c r="V231" i="58" s="1"/>
  <c r="U231" i="58"/>
  <c r="T115" i="58"/>
  <c r="U115" i="58"/>
  <c r="P67" i="58"/>
  <c r="O81" i="58"/>
  <c r="P112" i="58"/>
  <c r="O126" i="58"/>
  <c r="V255" i="58"/>
  <c r="W255" i="58" s="1"/>
  <c r="T210" i="58"/>
  <c r="U210" i="58"/>
  <c r="P157" i="58"/>
  <c r="O171" i="58"/>
  <c r="O173" i="58" s="1"/>
  <c r="O188" i="58" s="1"/>
  <c r="P77" i="58"/>
  <c r="Q77" i="58" s="1"/>
  <c r="R77" i="58" s="1"/>
  <c r="S77" i="58" s="1"/>
  <c r="P170" i="58"/>
  <c r="Q170" i="58" s="1"/>
  <c r="R170" i="58" s="1"/>
  <c r="S170" i="58" s="1"/>
  <c r="J81" i="58"/>
  <c r="J98" i="58" s="1"/>
  <c r="P76" i="58"/>
  <c r="Q76" i="58" s="1"/>
  <c r="R76" i="58" s="1"/>
  <c r="S76" i="58" s="1"/>
  <c r="T252" i="58"/>
  <c r="U252" i="58" s="1"/>
  <c r="T24" i="58"/>
  <c r="U24" i="58" s="1"/>
  <c r="Q194" i="58"/>
  <c r="T161" i="58"/>
  <c r="U161" i="58" s="1"/>
  <c r="P249" i="58"/>
  <c r="Q249" i="58" s="1"/>
  <c r="R249" i="58" s="1"/>
  <c r="S249" i="58" s="1"/>
  <c r="R14" i="58"/>
  <c r="S14" i="58"/>
  <c r="R63" i="58"/>
  <c r="S63" i="58" s="1"/>
  <c r="P116" i="58"/>
  <c r="Q116" i="58" s="1"/>
  <c r="R116" i="58" s="1"/>
  <c r="S116" i="58" s="1"/>
  <c r="P248" i="58"/>
  <c r="Q248" i="58" s="1"/>
  <c r="R248" i="58" s="1"/>
  <c r="S248" i="58" s="1"/>
  <c r="O261" i="58"/>
  <c r="P259" i="58"/>
  <c r="Q259" i="58" s="1"/>
  <c r="R259" i="58" s="1"/>
  <c r="S259" i="58" s="1"/>
  <c r="T27" i="58"/>
  <c r="U27" i="58"/>
  <c r="P243" i="58"/>
  <c r="Q243" i="58" s="1"/>
  <c r="V266" i="58"/>
  <c r="V276" i="58" s="1"/>
  <c r="W266" i="58"/>
  <c r="W276" i="58" s="1"/>
  <c r="U276" i="58"/>
  <c r="T31" i="58"/>
  <c r="U31" i="58" s="1"/>
  <c r="E3" i="58"/>
  <c r="P253" i="58"/>
  <c r="Q253" i="58" s="1"/>
  <c r="R253" i="58" s="1"/>
  <c r="S253" i="58" s="1"/>
  <c r="P123" i="58"/>
  <c r="Q123" i="58" s="1"/>
  <c r="R123" i="58" s="1"/>
  <c r="S123" i="58" s="1"/>
  <c r="V160" i="58"/>
  <c r="W160" i="58" s="1"/>
  <c r="T162" i="58"/>
  <c r="U162" i="58"/>
  <c r="P257" i="58"/>
  <c r="Q257" i="58" s="1"/>
  <c r="R257" i="58" s="1"/>
  <c r="S257" i="58" s="1"/>
  <c r="P168" i="58"/>
  <c r="Q168" i="58" s="1"/>
  <c r="R168" i="58" s="1"/>
  <c r="S168" i="58" s="1"/>
  <c r="P108" i="58"/>
  <c r="Q108" i="58" s="1"/>
  <c r="P80" i="58"/>
  <c r="Q80" i="58" s="1"/>
  <c r="R80" i="58" s="1"/>
  <c r="S80" i="58" s="1"/>
  <c r="P166" i="58"/>
  <c r="Q166" i="58" s="1"/>
  <c r="R166" i="58" s="1"/>
  <c r="S166" i="58" s="1"/>
  <c r="R241" i="58"/>
  <c r="S241" i="58" s="1"/>
  <c r="Q58" i="58"/>
  <c r="O109" i="58"/>
  <c r="O244" i="58"/>
  <c r="P238" i="58"/>
  <c r="P122" i="58"/>
  <c r="Q122" i="58" s="1"/>
  <c r="R122" i="58" s="1"/>
  <c r="S122" i="58" s="1"/>
  <c r="V205" i="58"/>
  <c r="W205" i="58" s="1"/>
  <c r="P158" i="58"/>
  <c r="Q158" i="58" s="1"/>
  <c r="R158" i="58" s="1"/>
  <c r="S158" i="58" s="1"/>
  <c r="J171" i="58"/>
  <c r="P113" i="58"/>
  <c r="Q113" i="58" s="1"/>
  <c r="R113" i="58" s="1"/>
  <c r="S113" i="58" s="1"/>
  <c r="T69" i="58"/>
  <c r="U69" i="58" s="1"/>
  <c r="L126" i="58"/>
  <c r="L143" i="58" s="1"/>
  <c r="L81" i="58"/>
  <c r="L98" i="58" s="1"/>
  <c r="P124" i="58"/>
  <c r="Q124" i="58" s="1"/>
  <c r="R124" i="58" s="1"/>
  <c r="S124" i="58" s="1"/>
  <c r="P167" i="58"/>
  <c r="Q167" i="58" s="1"/>
  <c r="R167" i="58" s="1"/>
  <c r="S167" i="58" s="1"/>
  <c r="V141" i="58"/>
  <c r="T70" i="58"/>
  <c r="U70" i="58" s="1"/>
  <c r="Q104" i="58"/>
  <c r="J244" i="58"/>
  <c r="J278" i="58" s="1"/>
  <c r="J216" i="58"/>
  <c r="J233" i="58" s="1"/>
  <c r="P206" i="58"/>
  <c r="Q206" i="58" s="1"/>
  <c r="R206" i="58" s="1"/>
  <c r="S206" i="58" s="1"/>
  <c r="K36" i="58"/>
  <c r="K53" i="58" s="1"/>
  <c r="Q247" i="58"/>
  <c r="T165" i="58"/>
  <c r="U165" i="58" s="1"/>
  <c r="T151" i="58"/>
  <c r="U151" i="58" s="1"/>
  <c r="V150" i="58"/>
  <c r="W150" i="58"/>
  <c r="T23" i="58"/>
  <c r="U23" i="58" s="1"/>
  <c r="I188" i="58"/>
  <c r="L244" i="58"/>
  <c r="L278" i="58" s="1"/>
  <c r="T169" i="58"/>
  <c r="U169" i="58"/>
  <c r="L261" i="57"/>
  <c r="P241" i="57"/>
  <c r="Q241" i="57" s="1"/>
  <c r="L81" i="57"/>
  <c r="L98" i="57" s="1"/>
  <c r="L19" i="57"/>
  <c r="L199" i="57"/>
  <c r="P168" i="57"/>
  <c r="Q168" i="57" s="1"/>
  <c r="R168" i="57" s="1"/>
  <c r="S168" i="57" s="1"/>
  <c r="T168" i="57" s="1"/>
  <c r="U168" i="57" s="1"/>
  <c r="K199" i="57"/>
  <c r="K233" i="57" s="1"/>
  <c r="E280" i="57"/>
  <c r="W251" i="57"/>
  <c r="T215" i="57"/>
  <c r="U215" i="57" s="1"/>
  <c r="P195" i="57"/>
  <c r="Q195" i="57" s="1"/>
  <c r="R195" i="57" s="1"/>
  <c r="O216" i="57"/>
  <c r="K81" i="57"/>
  <c r="K98" i="57" s="1"/>
  <c r="O64" i="57"/>
  <c r="L36" i="57"/>
  <c r="P124" i="57"/>
  <c r="Q124" i="57" s="1"/>
  <c r="R124" i="57" s="1"/>
  <c r="S124" i="57" s="1"/>
  <c r="T124" i="57" s="1"/>
  <c r="U124" i="57" s="1"/>
  <c r="K126" i="57"/>
  <c r="K143" i="57" s="1"/>
  <c r="J81" i="57"/>
  <c r="P158" i="57"/>
  <c r="Q158" i="57" s="1"/>
  <c r="R158" i="57" s="1"/>
  <c r="S158" i="57" s="1"/>
  <c r="T158" i="57" s="1"/>
  <c r="U158" i="57" s="1"/>
  <c r="P259" i="57"/>
  <c r="Q259" i="57" s="1"/>
  <c r="R259" i="57" s="1"/>
  <c r="S259" i="57" s="1"/>
  <c r="T259" i="57" s="1"/>
  <c r="U259" i="57" s="1"/>
  <c r="V259" i="57" s="1"/>
  <c r="W259" i="57" s="1"/>
  <c r="J244" i="57"/>
  <c r="P18" i="57"/>
  <c r="Q18" i="57" s="1"/>
  <c r="R18" i="57" s="1"/>
  <c r="S18" i="57" s="1"/>
  <c r="J109" i="57"/>
  <c r="J126" i="57"/>
  <c r="S59" i="57"/>
  <c r="T59" i="57" s="1"/>
  <c r="U59" i="57" s="1"/>
  <c r="V255" i="57"/>
  <c r="W255" i="57" s="1"/>
  <c r="P153" i="57"/>
  <c r="Q153" i="57" s="1"/>
  <c r="R153" i="57" s="1"/>
  <c r="S153" i="57" s="1"/>
  <c r="P159" i="57"/>
  <c r="Q159" i="57" s="1"/>
  <c r="R159" i="57" s="1"/>
  <c r="S159" i="57" s="1"/>
  <c r="T159" i="57" s="1"/>
  <c r="U159" i="57" s="1"/>
  <c r="K261" i="57"/>
  <c r="K278" i="57" s="1"/>
  <c r="O81" i="57"/>
  <c r="L216" i="57"/>
  <c r="J36" i="57"/>
  <c r="J216" i="57"/>
  <c r="K154" i="57"/>
  <c r="J261" i="57"/>
  <c r="P117" i="57"/>
  <c r="Q117" i="57" s="1"/>
  <c r="R117" i="57" s="1"/>
  <c r="S117" i="57" s="1"/>
  <c r="T117" i="57" s="1"/>
  <c r="P250" i="57"/>
  <c r="Q250" i="57" s="1"/>
  <c r="R250" i="57" s="1"/>
  <c r="S250" i="57" s="1"/>
  <c r="T250" i="57" s="1"/>
  <c r="U250" i="57" s="1"/>
  <c r="L154" i="57"/>
  <c r="P63" i="57"/>
  <c r="Q63" i="57" s="1"/>
  <c r="R63" i="57" s="1"/>
  <c r="E3" i="57"/>
  <c r="P69" i="57"/>
  <c r="Q69" i="57" s="1"/>
  <c r="R69" i="57" s="1"/>
  <c r="S69" i="57" s="1"/>
  <c r="T69" i="57" s="1"/>
  <c r="U69" i="57" s="1"/>
  <c r="T208" i="57"/>
  <c r="U208" i="57" s="1"/>
  <c r="P162" i="57"/>
  <c r="Q162" i="57" s="1"/>
  <c r="R162" i="57" s="1"/>
  <c r="S162" i="57" s="1"/>
  <c r="P243" i="57"/>
  <c r="Q243" i="57" s="1"/>
  <c r="L244" i="57"/>
  <c r="D280" i="57"/>
  <c r="L171" i="57"/>
  <c r="P106" i="57"/>
  <c r="Q106" i="57" s="1"/>
  <c r="R106" i="57" s="1"/>
  <c r="S106" i="57" s="1"/>
  <c r="P105" i="57"/>
  <c r="Q105" i="57" s="1"/>
  <c r="R105" i="57" s="1"/>
  <c r="H53" i="57"/>
  <c r="P167" i="57"/>
  <c r="Q167" i="57" s="1"/>
  <c r="R167" i="57" s="1"/>
  <c r="S167" i="57" s="1"/>
  <c r="T167" i="57" s="1"/>
  <c r="U167" i="57" s="1"/>
  <c r="S240" i="57"/>
  <c r="T240" i="57" s="1"/>
  <c r="U240" i="57" s="1"/>
  <c r="P28" i="57"/>
  <c r="Q28" i="57" s="1"/>
  <c r="R28" i="57" s="1"/>
  <c r="S28" i="57" s="1"/>
  <c r="T28" i="57" s="1"/>
  <c r="U28" i="57" s="1"/>
  <c r="P121" i="57"/>
  <c r="Q121" i="57" s="1"/>
  <c r="R121" i="57" s="1"/>
  <c r="S121" i="57" s="1"/>
  <c r="T121" i="57" s="1"/>
  <c r="U121" i="57" s="1"/>
  <c r="P71" i="57"/>
  <c r="Q71" i="57" s="1"/>
  <c r="R71" i="57" s="1"/>
  <c r="S71" i="57" s="1"/>
  <c r="T71" i="57" s="1"/>
  <c r="V248" i="57"/>
  <c r="W248" i="57" s="1"/>
  <c r="J233" i="57"/>
  <c r="V78" i="57"/>
  <c r="W78" i="57"/>
  <c r="V76" i="57"/>
  <c r="W76" i="57" s="1"/>
  <c r="V253" i="57"/>
  <c r="W253" i="57" s="1"/>
  <c r="V211" i="57"/>
  <c r="W211" i="57"/>
  <c r="T118" i="57"/>
  <c r="U118" i="57" s="1"/>
  <c r="V249" i="57"/>
  <c r="W249" i="57" s="1"/>
  <c r="T107" i="57"/>
  <c r="U107" i="57" s="1"/>
  <c r="V120" i="57"/>
  <c r="W120" i="57" s="1"/>
  <c r="R152" i="57"/>
  <c r="S152" i="57" s="1"/>
  <c r="L143" i="57"/>
  <c r="T25" i="57"/>
  <c r="U25" i="57" s="1"/>
  <c r="V125" i="57"/>
  <c r="W125" i="57" s="1"/>
  <c r="Q157" i="57"/>
  <c r="U179" i="57"/>
  <c r="T165" i="57"/>
  <c r="U165" i="57" s="1"/>
  <c r="T70" i="57"/>
  <c r="U70" i="57"/>
  <c r="T75" i="57"/>
  <c r="U75" i="57"/>
  <c r="T207" i="57"/>
  <c r="U207" i="57" s="1"/>
  <c r="R239" i="57"/>
  <c r="S239" i="57"/>
  <c r="T210" i="57"/>
  <c r="U210" i="57"/>
  <c r="Q202" i="57"/>
  <c r="V176" i="57"/>
  <c r="P26" i="57"/>
  <c r="Q26" i="57" s="1"/>
  <c r="R26" i="57" s="1"/>
  <c r="S26" i="57" s="1"/>
  <c r="J154" i="57"/>
  <c r="Q238" i="57"/>
  <c r="K36" i="57"/>
  <c r="K53" i="57" s="1"/>
  <c r="P72" i="57"/>
  <c r="Q72" i="57" s="1"/>
  <c r="R72" i="57" s="1"/>
  <c r="S72" i="57" s="1"/>
  <c r="J64" i="57"/>
  <c r="R242" i="57"/>
  <c r="S242" i="57" s="1"/>
  <c r="P205" i="57"/>
  <c r="Q205" i="57" s="1"/>
  <c r="R205" i="57" s="1"/>
  <c r="S205" i="57" s="1"/>
  <c r="T203" i="57"/>
  <c r="U203" i="57" s="1"/>
  <c r="T35" i="57"/>
  <c r="U35" i="57" s="1"/>
  <c r="P260" i="57"/>
  <c r="Q260" i="57" s="1"/>
  <c r="R260" i="57" s="1"/>
  <c r="S260" i="57" s="1"/>
  <c r="O109" i="57"/>
  <c r="P258" i="57"/>
  <c r="Q258" i="57" s="1"/>
  <c r="R258" i="57" s="1"/>
  <c r="S258" i="57" s="1"/>
  <c r="T206" i="57"/>
  <c r="U206" i="57" s="1"/>
  <c r="V141" i="57"/>
  <c r="T23" i="57"/>
  <c r="U23" i="57" s="1"/>
  <c r="T33" i="57"/>
  <c r="U33" i="57" s="1"/>
  <c r="T73" i="57"/>
  <c r="U73" i="57" s="1"/>
  <c r="P34" i="57"/>
  <c r="Q34" i="57" s="1"/>
  <c r="R34" i="57" s="1"/>
  <c r="S34" i="57" s="1"/>
  <c r="T17" i="57"/>
  <c r="U17" i="57" s="1"/>
  <c r="R60" i="57"/>
  <c r="S60" i="57" s="1"/>
  <c r="T194" i="57"/>
  <c r="U194" i="57"/>
  <c r="T115" i="57"/>
  <c r="U115" i="57" s="1"/>
  <c r="O261" i="57"/>
  <c r="P247" i="57"/>
  <c r="P16" i="57"/>
  <c r="Q16" i="57" s="1"/>
  <c r="P114" i="57"/>
  <c r="Q114" i="57" s="1"/>
  <c r="R114" i="57" s="1"/>
  <c r="S114" i="57" s="1"/>
  <c r="P31" i="57"/>
  <c r="Q31" i="57" s="1"/>
  <c r="R31" i="57" s="1"/>
  <c r="S31" i="57" s="1"/>
  <c r="T30" i="57"/>
  <c r="U30" i="57" s="1"/>
  <c r="V163" i="57"/>
  <c r="W163" i="57" s="1"/>
  <c r="P212" i="57"/>
  <c r="Q212" i="57" s="1"/>
  <c r="R212" i="57" s="1"/>
  <c r="S212" i="57" s="1"/>
  <c r="Q67" i="57"/>
  <c r="Q103" i="57"/>
  <c r="W141" i="57"/>
  <c r="O126" i="57"/>
  <c r="T77" i="57"/>
  <c r="U77" i="57"/>
  <c r="J19" i="57"/>
  <c r="P256" i="57"/>
  <c r="Q256" i="57" s="1"/>
  <c r="R256" i="57" s="1"/>
  <c r="S256" i="57" s="1"/>
  <c r="V170" i="57"/>
  <c r="W170" i="57"/>
  <c r="R150" i="57"/>
  <c r="S150" i="57" s="1"/>
  <c r="I188" i="57"/>
  <c r="P32" i="57"/>
  <c r="Q32" i="57" s="1"/>
  <c r="R32" i="57" s="1"/>
  <c r="S32" i="57" s="1"/>
  <c r="P116" i="57"/>
  <c r="Q116" i="57" s="1"/>
  <c r="R116" i="57" s="1"/>
  <c r="S116" i="57" s="1"/>
  <c r="P149" i="57"/>
  <c r="Q149" i="57" s="1"/>
  <c r="Q193" i="57"/>
  <c r="T166" i="57"/>
  <c r="U166" i="57" s="1"/>
  <c r="P196" i="57"/>
  <c r="Q196" i="57" s="1"/>
  <c r="T104" i="57"/>
  <c r="U104" i="57" s="1"/>
  <c r="V231" i="57"/>
  <c r="H143" i="57"/>
  <c r="P198" i="57"/>
  <c r="Q198" i="57" s="1"/>
  <c r="W221" i="57"/>
  <c r="W231" i="57" s="1"/>
  <c r="V252" i="57"/>
  <c r="W252" i="57" s="1"/>
  <c r="U51" i="57"/>
  <c r="V41" i="57"/>
  <c r="V51" i="57" s="1"/>
  <c r="R197" i="57"/>
  <c r="S197" i="57" s="1"/>
  <c r="Q112" i="57"/>
  <c r="P15" i="57"/>
  <c r="O19" i="57"/>
  <c r="P108" i="57"/>
  <c r="Q108" i="57" s="1"/>
  <c r="P27" i="57"/>
  <c r="Q27" i="57" s="1"/>
  <c r="R27" i="57" s="1"/>
  <c r="S27" i="57" s="1"/>
  <c r="V213" i="57"/>
  <c r="W213" i="57"/>
  <c r="R22" i="57"/>
  <c r="V257" i="57"/>
  <c r="W257" i="57" s="1"/>
  <c r="T62" i="57"/>
  <c r="U62" i="57" s="1"/>
  <c r="T122" i="57"/>
  <c r="U122" i="57"/>
  <c r="T161" i="57"/>
  <c r="U161" i="57" s="1"/>
  <c r="P148" i="57"/>
  <c r="O154" i="57"/>
  <c r="T169" i="57"/>
  <c r="U169" i="57" s="1"/>
  <c r="O36" i="57"/>
  <c r="P68" i="57"/>
  <c r="Q68" i="57" s="1"/>
  <c r="R68" i="57" s="1"/>
  <c r="S68" i="57" s="1"/>
  <c r="P204" i="57"/>
  <c r="Q204" i="57" s="1"/>
  <c r="R204" i="57" s="1"/>
  <c r="S204" i="57" s="1"/>
  <c r="T113" i="57"/>
  <c r="U113" i="57"/>
  <c r="T123" i="57"/>
  <c r="U123" i="57" s="1"/>
  <c r="H188" i="57"/>
  <c r="U86" i="57"/>
  <c r="U276" i="57"/>
  <c r="V266" i="57"/>
  <c r="V276" i="57" s="1"/>
  <c r="P151" i="57"/>
  <c r="Q151" i="57" s="1"/>
  <c r="O171" i="57"/>
  <c r="V141" i="1" l="1"/>
  <c r="T60" i="1"/>
  <c r="U60" i="1" s="1"/>
  <c r="V60" i="1" s="1"/>
  <c r="W60" i="1" s="1"/>
  <c r="W176" i="1"/>
  <c r="W186" i="1" s="1"/>
  <c r="O173" i="1"/>
  <c r="O188" i="1" s="1"/>
  <c r="T25" i="62"/>
  <c r="U25" i="62" s="1"/>
  <c r="V25" i="62" s="1"/>
  <c r="W25" i="62" s="1"/>
  <c r="V206" i="62"/>
  <c r="W206" i="62"/>
  <c r="V26" i="62"/>
  <c r="W26" i="62" s="1"/>
  <c r="T248" i="62"/>
  <c r="U248" i="62"/>
  <c r="V248" i="62" s="1"/>
  <c r="W248" i="62" s="1"/>
  <c r="J278" i="62"/>
  <c r="H280" i="62"/>
  <c r="T32" i="62"/>
  <c r="U32" i="62" s="1"/>
  <c r="J98" i="62"/>
  <c r="T14" i="62"/>
  <c r="U14" i="62"/>
  <c r="V14" i="62" s="1"/>
  <c r="W14" i="62" s="1"/>
  <c r="T123" i="62"/>
  <c r="U123" i="62"/>
  <c r="O38" i="62"/>
  <c r="O53" i="62" s="1"/>
  <c r="P64" i="62"/>
  <c r="P109" i="62"/>
  <c r="J233" i="62"/>
  <c r="T259" i="62"/>
  <c r="U259" i="62" s="1"/>
  <c r="T108" i="62"/>
  <c r="U108" i="62"/>
  <c r="V108" i="62" s="1"/>
  <c r="W108" i="62" s="1"/>
  <c r="L280" i="62"/>
  <c r="T61" i="62"/>
  <c r="U61" i="62"/>
  <c r="O83" i="62"/>
  <c r="O98" i="62" s="1"/>
  <c r="T214" i="62"/>
  <c r="U214" i="62"/>
  <c r="V214" i="62" s="1"/>
  <c r="W214" i="62" s="1"/>
  <c r="K143" i="62"/>
  <c r="K280" i="62" s="1"/>
  <c r="J188" i="61"/>
  <c r="V208" i="61"/>
  <c r="W208" i="61" s="1"/>
  <c r="T113" i="61"/>
  <c r="U113" i="61" s="1"/>
  <c r="V113" i="61" s="1"/>
  <c r="W113" i="61" s="1"/>
  <c r="H280" i="61"/>
  <c r="P216" i="61"/>
  <c r="V70" i="61"/>
  <c r="W70" i="61" s="1"/>
  <c r="J278" i="61"/>
  <c r="U238" i="61"/>
  <c r="L280" i="61"/>
  <c r="O263" i="61"/>
  <c r="O278" i="61" s="1"/>
  <c r="T152" i="61"/>
  <c r="U152" i="61" s="1"/>
  <c r="V152" i="61" s="1"/>
  <c r="W152" i="61" s="1"/>
  <c r="O128" i="61"/>
  <c r="O143" i="61" s="1"/>
  <c r="V106" i="61"/>
  <c r="W106" i="61" s="1"/>
  <c r="T18" i="61"/>
  <c r="U18" i="61"/>
  <c r="V18" i="61" s="1"/>
  <c r="W18" i="61" s="1"/>
  <c r="T59" i="61"/>
  <c r="U59" i="61" s="1"/>
  <c r="R60" i="61"/>
  <c r="S60" i="61"/>
  <c r="T60" i="61" s="1"/>
  <c r="U60" i="61" s="1"/>
  <c r="V60" i="61" s="1"/>
  <c r="W60" i="61" s="1"/>
  <c r="T194" i="61"/>
  <c r="U194" i="61" s="1"/>
  <c r="V194" i="61" s="1"/>
  <c r="W194" i="61" s="1"/>
  <c r="V170" i="61"/>
  <c r="W170" i="61"/>
  <c r="P261" i="61"/>
  <c r="K233" i="61"/>
  <c r="V166" i="61"/>
  <c r="W166" i="61" s="1"/>
  <c r="J98" i="61"/>
  <c r="K98" i="61"/>
  <c r="K280" i="61" s="1"/>
  <c r="R14" i="61"/>
  <c r="S14" i="61"/>
  <c r="R150" i="61"/>
  <c r="S150" i="61" s="1"/>
  <c r="T150" i="61" s="1"/>
  <c r="U150" i="61" s="1"/>
  <c r="R197" i="61"/>
  <c r="S197" i="61"/>
  <c r="T260" i="61"/>
  <c r="U260" i="61"/>
  <c r="V260" i="61" s="1"/>
  <c r="W260" i="61" s="1"/>
  <c r="R196" i="61"/>
  <c r="S196" i="61"/>
  <c r="P19" i="61"/>
  <c r="R62" i="61"/>
  <c r="S62" i="61"/>
  <c r="T62" i="61" s="1"/>
  <c r="U62" i="61" s="1"/>
  <c r="V62" i="61" s="1"/>
  <c r="W62" i="61" s="1"/>
  <c r="T249" i="60"/>
  <c r="U249" i="60"/>
  <c r="V249" i="60" s="1"/>
  <c r="W249" i="60" s="1"/>
  <c r="V70" i="60"/>
  <c r="W70" i="60"/>
  <c r="V207" i="60"/>
  <c r="W207" i="60"/>
  <c r="H280" i="60"/>
  <c r="U72" i="60"/>
  <c r="T117" i="60"/>
  <c r="U117" i="60" s="1"/>
  <c r="T205" i="60"/>
  <c r="U205" i="60"/>
  <c r="V205" i="60" s="1"/>
  <c r="W205" i="60" s="1"/>
  <c r="O83" i="60"/>
  <c r="O98" i="60" s="1"/>
  <c r="P81" i="60"/>
  <c r="U256" i="60"/>
  <c r="O263" i="60"/>
  <c r="O278" i="60" s="1"/>
  <c r="U150" i="60"/>
  <c r="V150" i="60" s="1"/>
  <c r="W150" i="60" s="1"/>
  <c r="V211" i="60"/>
  <c r="W211" i="60" s="1"/>
  <c r="T106" i="60"/>
  <c r="U106" i="60" s="1"/>
  <c r="V120" i="60"/>
  <c r="W120" i="60" s="1"/>
  <c r="V33" i="60"/>
  <c r="W33" i="60"/>
  <c r="Q171" i="60"/>
  <c r="T167" i="60"/>
  <c r="U167" i="60"/>
  <c r="Q149" i="60"/>
  <c r="R149" i="60" s="1"/>
  <c r="R154" i="60" s="1"/>
  <c r="P171" i="60"/>
  <c r="P173" i="60" s="1"/>
  <c r="P188" i="60" s="1"/>
  <c r="T150" i="60"/>
  <c r="J53" i="60"/>
  <c r="J280" i="60" s="1"/>
  <c r="O128" i="60"/>
  <c r="O143" i="60" s="1"/>
  <c r="L278" i="59"/>
  <c r="I280" i="59"/>
  <c r="L98" i="59"/>
  <c r="L233" i="59"/>
  <c r="O38" i="59"/>
  <c r="O53" i="59" s="1"/>
  <c r="J143" i="59"/>
  <c r="J233" i="59"/>
  <c r="J278" i="59"/>
  <c r="K188" i="59"/>
  <c r="V25" i="58"/>
  <c r="W25" i="58"/>
  <c r="P109" i="58"/>
  <c r="J188" i="58"/>
  <c r="O218" i="58"/>
  <c r="O233" i="58" s="1"/>
  <c r="I280" i="58"/>
  <c r="K278" i="58"/>
  <c r="K280" i="58" s="1"/>
  <c r="O38" i="58"/>
  <c r="O53" i="58" s="1"/>
  <c r="R103" i="58"/>
  <c r="S103" i="58"/>
  <c r="U212" i="58"/>
  <c r="T35" i="58"/>
  <c r="U35" i="58" s="1"/>
  <c r="V35" i="58" s="1"/>
  <c r="W35" i="58" s="1"/>
  <c r="R197" i="58"/>
  <c r="S197" i="58"/>
  <c r="T197" i="58" s="1"/>
  <c r="U197" i="58" s="1"/>
  <c r="V197" i="58" s="1"/>
  <c r="P199" i="58"/>
  <c r="T125" i="58"/>
  <c r="U125" i="58"/>
  <c r="T62" i="58"/>
  <c r="U62" i="58" s="1"/>
  <c r="J143" i="58"/>
  <c r="J280" i="58" s="1"/>
  <c r="H280" i="58"/>
  <c r="P261" i="58"/>
  <c r="L280" i="58"/>
  <c r="P64" i="58"/>
  <c r="T196" i="58"/>
  <c r="U196" i="58"/>
  <c r="V196" i="58" s="1"/>
  <c r="W196" i="58" s="1"/>
  <c r="T215" i="58"/>
  <c r="U215" i="58" s="1"/>
  <c r="O83" i="58"/>
  <c r="O98" i="58" s="1"/>
  <c r="U14" i="57"/>
  <c r="T14" i="57"/>
  <c r="O218" i="57"/>
  <c r="O233" i="57" s="1"/>
  <c r="J188" i="57"/>
  <c r="I280" i="57"/>
  <c r="U117" i="57"/>
  <c r="J53" i="57"/>
  <c r="L53" i="57"/>
  <c r="J143" i="57"/>
  <c r="L278" i="57"/>
  <c r="W214" i="57"/>
  <c r="O38" i="57"/>
  <c r="O53" i="57" s="1"/>
  <c r="O263" i="57"/>
  <c r="O278" i="57" s="1"/>
  <c r="V256" i="1"/>
  <c r="W256" i="1" s="1"/>
  <c r="T196" i="1"/>
  <c r="U196" i="1" s="1"/>
  <c r="V196" i="1" s="1"/>
  <c r="W196" i="1" s="1"/>
  <c r="T14" i="1"/>
  <c r="U14" i="1" s="1"/>
  <c r="V241" i="1"/>
  <c r="W241" i="1"/>
  <c r="W31" i="1"/>
  <c r="K188" i="1"/>
  <c r="K280" i="1" s="1"/>
  <c r="L280" i="1"/>
  <c r="J143" i="1"/>
  <c r="T194" i="1"/>
  <c r="U194" i="1"/>
  <c r="V18" i="1"/>
  <c r="W18" i="1" s="1"/>
  <c r="V78" i="1"/>
  <c r="W78" i="1" s="1"/>
  <c r="V169" i="1"/>
  <c r="W169" i="1" s="1"/>
  <c r="T16" i="1"/>
  <c r="U16" i="1" s="1"/>
  <c r="V62" i="1"/>
  <c r="W62" i="1" s="1"/>
  <c r="V76" i="1"/>
  <c r="W76" i="1"/>
  <c r="T63" i="1"/>
  <c r="U63" i="1" s="1"/>
  <c r="T17" i="1"/>
  <c r="U17" i="1" s="1"/>
  <c r="V211" i="1"/>
  <c r="W211" i="1" s="1"/>
  <c r="V123" i="1"/>
  <c r="W123" i="1"/>
  <c r="T61" i="1"/>
  <c r="U61" i="1"/>
  <c r="V77" i="1"/>
  <c r="W77" i="1"/>
  <c r="T106" i="1"/>
  <c r="U106" i="1"/>
  <c r="V150" i="1"/>
  <c r="W150" i="1" s="1"/>
  <c r="V59" i="1"/>
  <c r="W59" i="1" s="1"/>
  <c r="P19" i="1"/>
  <c r="Q13" i="1"/>
  <c r="J233" i="1"/>
  <c r="P199" i="1"/>
  <c r="Q193" i="1"/>
  <c r="R243" i="1"/>
  <c r="S243" i="1" s="1"/>
  <c r="O38" i="1"/>
  <c r="O53" i="1" s="1"/>
  <c r="R153" i="1"/>
  <c r="S153" i="1" s="1"/>
  <c r="T212" i="1"/>
  <c r="U212" i="1" s="1"/>
  <c r="T79" i="1"/>
  <c r="U79" i="1" s="1"/>
  <c r="T166" i="1"/>
  <c r="U166" i="1"/>
  <c r="V239" i="1"/>
  <c r="W239" i="1"/>
  <c r="R197" i="1"/>
  <c r="S197" i="1" s="1"/>
  <c r="T167" i="1"/>
  <c r="U167" i="1" s="1"/>
  <c r="P244" i="1"/>
  <c r="Q238" i="1"/>
  <c r="V214" i="1"/>
  <c r="W214" i="1"/>
  <c r="T168" i="1"/>
  <c r="U168" i="1"/>
  <c r="T108" i="1"/>
  <c r="U108" i="1" s="1"/>
  <c r="R152" i="1"/>
  <c r="S152" i="1" s="1"/>
  <c r="R107" i="1"/>
  <c r="S107" i="1" s="1"/>
  <c r="P109" i="1"/>
  <c r="V32" i="1"/>
  <c r="W32" i="1"/>
  <c r="T120" i="1"/>
  <c r="U120" i="1" s="1"/>
  <c r="T149" i="1"/>
  <c r="U149" i="1"/>
  <c r="O83" i="1"/>
  <c r="O98" i="1" s="1"/>
  <c r="T105" i="1"/>
  <c r="U105" i="1" s="1"/>
  <c r="R148" i="1"/>
  <c r="R154" i="1" s="1"/>
  <c r="S148" i="1"/>
  <c r="Q154" i="1"/>
  <c r="O263" i="1"/>
  <c r="O278" i="1" s="1"/>
  <c r="T15" i="1"/>
  <c r="U15" i="1"/>
  <c r="V195" i="1"/>
  <c r="W195" i="1" s="1"/>
  <c r="T198" i="1"/>
  <c r="U198" i="1" s="1"/>
  <c r="V215" i="1"/>
  <c r="W215" i="1" s="1"/>
  <c r="V35" i="1"/>
  <c r="W35" i="1"/>
  <c r="V258" i="1"/>
  <c r="W258" i="1" s="1"/>
  <c r="T80" i="1"/>
  <c r="U80" i="1" s="1"/>
  <c r="P64" i="1"/>
  <c r="Q58" i="1"/>
  <c r="T242" i="1"/>
  <c r="U242" i="1" s="1"/>
  <c r="O218" i="1"/>
  <c r="O233" i="1" s="1"/>
  <c r="T210" i="1"/>
  <c r="U210" i="1" s="1"/>
  <c r="P154" i="1"/>
  <c r="J278" i="1"/>
  <c r="S103" i="1"/>
  <c r="V203" i="1"/>
  <c r="W203" i="1" s="1"/>
  <c r="V27" i="1"/>
  <c r="W27" i="1"/>
  <c r="V69" i="1"/>
  <c r="W69" i="1" s="1"/>
  <c r="T73" i="1"/>
  <c r="U73" i="1" s="1"/>
  <c r="S22" i="1"/>
  <c r="T115" i="1"/>
  <c r="U115" i="1" s="1"/>
  <c r="P216" i="1"/>
  <c r="V72" i="1"/>
  <c r="W72" i="1"/>
  <c r="T161" i="1"/>
  <c r="U161" i="1"/>
  <c r="T250" i="1"/>
  <c r="U250" i="1"/>
  <c r="V68" i="1"/>
  <c r="W68" i="1" s="1"/>
  <c r="T159" i="1"/>
  <c r="U159" i="1" s="1"/>
  <c r="T71" i="1"/>
  <c r="U71" i="1" s="1"/>
  <c r="V28" i="1"/>
  <c r="W28" i="1"/>
  <c r="Q126" i="1"/>
  <c r="Q128" i="1" s="1"/>
  <c r="Q143" i="1" s="1"/>
  <c r="R112" i="1"/>
  <c r="Q81" i="1"/>
  <c r="R67" i="1"/>
  <c r="V253" i="1"/>
  <c r="W253" i="1"/>
  <c r="P126" i="1"/>
  <c r="P81" i="1"/>
  <c r="P261" i="1"/>
  <c r="Q247" i="1"/>
  <c r="P36" i="1"/>
  <c r="P38" i="1" s="1"/>
  <c r="P53" i="1" s="1"/>
  <c r="Q25" i="1"/>
  <c r="T248" i="1"/>
  <c r="U248" i="1" s="1"/>
  <c r="T114" i="1"/>
  <c r="U114" i="1"/>
  <c r="T160" i="1"/>
  <c r="U160" i="1"/>
  <c r="R157" i="1"/>
  <c r="Q171" i="1"/>
  <c r="R216" i="1"/>
  <c r="Q216" i="1"/>
  <c r="T208" i="1"/>
  <c r="U208" i="1" s="1"/>
  <c r="V26" i="1"/>
  <c r="W26" i="1"/>
  <c r="T118" i="1"/>
  <c r="U118" i="1"/>
  <c r="P171" i="1"/>
  <c r="T202" i="1"/>
  <c r="S216" i="1"/>
  <c r="U202" i="1"/>
  <c r="T206" i="1"/>
  <c r="U206" i="1" s="1"/>
  <c r="V24" i="62"/>
  <c r="W24" i="62" s="1"/>
  <c r="V35" i="62"/>
  <c r="W35" i="62"/>
  <c r="V249" i="62"/>
  <c r="W249" i="62" s="1"/>
  <c r="V62" i="62"/>
  <c r="W62" i="62"/>
  <c r="T59" i="62"/>
  <c r="U59" i="62" s="1"/>
  <c r="V241" i="62"/>
  <c r="W241" i="62" s="1"/>
  <c r="V195" i="62"/>
  <c r="W195" i="62"/>
  <c r="V204" i="62"/>
  <c r="W204" i="62" s="1"/>
  <c r="V18" i="62"/>
  <c r="W18" i="62"/>
  <c r="T107" i="62"/>
  <c r="U107" i="62"/>
  <c r="V73" i="62"/>
  <c r="W73" i="62" s="1"/>
  <c r="V28" i="62"/>
  <c r="W28" i="62"/>
  <c r="V80" i="62"/>
  <c r="W80" i="62" s="1"/>
  <c r="T60" i="62"/>
  <c r="U60" i="62"/>
  <c r="V117" i="62"/>
  <c r="W117" i="62" s="1"/>
  <c r="V30" i="62"/>
  <c r="W30" i="62"/>
  <c r="V116" i="62"/>
  <c r="W116" i="62" s="1"/>
  <c r="V150" i="62"/>
  <c r="W150" i="62" s="1"/>
  <c r="V68" i="62"/>
  <c r="W68" i="62"/>
  <c r="V168" i="62"/>
  <c r="W168" i="62" s="1"/>
  <c r="V70" i="62"/>
  <c r="W70" i="62"/>
  <c r="V17" i="62"/>
  <c r="W17" i="62"/>
  <c r="T243" i="62"/>
  <c r="U243" i="62" s="1"/>
  <c r="V196" i="62"/>
  <c r="W196" i="62"/>
  <c r="V213" i="62"/>
  <c r="W213" i="62"/>
  <c r="V34" i="62"/>
  <c r="W34" i="62" s="1"/>
  <c r="T203" i="62"/>
  <c r="U203" i="62"/>
  <c r="T211" i="62"/>
  <c r="U211" i="62"/>
  <c r="T114" i="62"/>
  <c r="U114" i="62" s="1"/>
  <c r="V121" i="62"/>
  <c r="W121" i="62" s="1"/>
  <c r="O128" i="62"/>
  <c r="O143" i="62" s="1"/>
  <c r="T260" i="62"/>
  <c r="U260" i="62" s="1"/>
  <c r="T210" i="62"/>
  <c r="U210" i="62" s="1"/>
  <c r="T198" i="62"/>
  <c r="U198" i="62" s="1"/>
  <c r="U151" i="62"/>
  <c r="T151" i="62"/>
  <c r="T113" i="62"/>
  <c r="U113" i="62" s="1"/>
  <c r="V215" i="62"/>
  <c r="W215" i="62" s="1"/>
  <c r="R58" i="62"/>
  <c r="R64" i="62" s="1"/>
  <c r="Q64" i="62"/>
  <c r="W133" i="62"/>
  <c r="W141" i="62" s="1"/>
  <c r="R103" i="62"/>
  <c r="R109" i="62" s="1"/>
  <c r="Q109" i="62"/>
  <c r="P36" i="62"/>
  <c r="P38" i="62" s="1"/>
  <c r="P53" i="62" s="1"/>
  <c r="Q162" i="62"/>
  <c r="P171" i="62"/>
  <c r="P173" i="62" s="1"/>
  <c r="P188" i="62" s="1"/>
  <c r="T106" i="62"/>
  <c r="U106" i="62" s="1"/>
  <c r="V23" i="62"/>
  <c r="W23" i="62"/>
  <c r="T258" i="62"/>
  <c r="U258" i="62" s="1"/>
  <c r="T125" i="62"/>
  <c r="U125" i="62"/>
  <c r="T166" i="62"/>
  <c r="U166" i="62"/>
  <c r="T165" i="62"/>
  <c r="U165" i="62" s="1"/>
  <c r="T69" i="62"/>
  <c r="U69" i="62"/>
  <c r="R240" i="62"/>
  <c r="S240" i="62" s="1"/>
  <c r="T31" i="62"/>
  <c r="U31" i="62" s="1"/>
  <c r="T212" i="62"/>
  <c r="U212" i="62" s="1"/>
  <c r="T194" i="62"/>
  <c r="U194" i="62"/>
  <c r="P126" i="62"/>
  <c r="P128" i="62" s="1"/>
  <c r="P143" i="62" s="1"/>
  <c r="T207" i="62"/>
  <c r="U207" i="62" s="1"/>
  <c r="Q244" i="62"/>
  <c r="R238" i="62"/>
  <c r="S238" i="62" s="1"/>
  <c r="T208" i="62"/>
  <c r="U208" i="62" s="1"/>
  <c r="T77" i="62"/>
  <c r="U77" i="62"/>
  <c r="T205" i="62"/>
  <c r="U205" i="62"/>
  <c r="Q253" i="62"/>
  <c r="P261" i="62"/>
  <c r="T118" i="62"/>
  <c r="U118" i="62"/>
  <c r="R112" i="62"/>
  <c r="Q126" i="62"/>
  <c r="P244" i="62"/>
  <c r="V124" i="62"/>
  <c r="W124" i="62" s="1"/>
  <c r="W86" i="62"/>
  <c r="W96" i="62" s="1"/>
  <c r="V149" i="62"/>
  <c r="W149" i="62" s="1"/>
  <c r="R16" i="62"/>
  <c r="S16" i="62" s="1"/>
  <c r="V252" i="62"/>
  <c r="W252" i="62" s="1"/>
  <c r="V120" i="62"/>
  <c r="W120" i="62"/>
  <c r="T153" i="62"/>
  <c r="U153" i="62" s="1"/>
  <c r="O218" i="62"/>
  <c r="O233" i="62" s="1"/>
  <c r="R148" i="62"/>
  <c r="R154" i="62" s="1"/>
  <c r="Q154" i="62"/>
  <c r="S148" i="62"/>
  <c r="Q19" i="62"/>
  <c r="R13" i="62"/>
  <c r="S13" i="62" s="1"/>
  <c r="Q36" i="62"/>
  <c r="Q38" i="62" s="1"/>
  <c r="Q53" i="62" s="1"/>
  <c r="R22" i="62"/>
  <c r="Q197" i="62"/>
  <c r="P199" i="62"/>
  <c r="P216" i="62"/>
  <c r="Q202" i="62"/>
  <c r="P19" i="62"/>
  <c r="V63" i="62"/>
  <c r="W63" i="62" s="1"/>
  <c r="T242" i="62"/>
  <c r="U242" i="62" s="1"/>
  <c r="T152" i="62"/>
  <c r="U152" i="62" s="1"/>
  <c r="V122" i="62"/>
  <c r="W122" i="62" s="1"/>
  <c r="T72" i="62"/>
  <c r="U72" i="62"/>
  <c r="S247" i="62"/>
  <c r="S157" i="62"/>
  <c r="R15" i="62"/>
  <c r="S15" i="62" s="1"/>
  <c r="P81" i="62"/>
  <c r="Q67" i="62"/>
  <c r="V33" i="61"/>
  <c r="W33" i="61" s="1"/>
  <c r="V73" i="61"/>
  <c r="W73" i="61"/>
  <c r="T195" i="61"/>
  <c r="U195" i="61"/>
  <c r="V255" i="61"/>
  <c r="W255" i="61"/>
  <c r="V169" i="61"/>
  <c r="W169" i="61"/>
  <c r="T61" i="61"/>
  <c r="U61" i="61" s="1"/>
  <c r="V243" i="61"/>
  <c r="W243" i="61" s="1"/>
  <c r="V116" i="61"/>
  <c r="W116" i="61" s="1"/>
  <c r="T242" i="61"/>
  <c r="U242" i="61"/>
  <c r="V77" i="61"/>
  <c r="W77" i="61"/>
  <c r="T63" i="61"/>
  <c r="U63" i="61"/>
  <c r="V252" i="61"/>
  <c r="W252" i="61" s="1"/>
  <c r="V159" i="61"/>
  <c r="W159" i="61" s="1"/>
  <c r="V124" i="61"/>
  <c r="W124" i="61" s="1"/>
  <c r="T240" i="61"/>
  <c r="U240" i="61" s="1"/>
  <c r="V238" i="61"/>
  <c r="T213" i="61"/>
  <c r="U213" i="61" s="1"/>
  <c r="V120" i="61"/>
  <c r="W120" i="61" s="1"/>
  <c r="T165" i="61"/>
  <c r="U165" i="61" s="1"/>
  <c r="T121" i="61"/>
  <c r="U121" i="61" s="1"/>
  <c r="V15" i="61"/>
  <c r="W15" i="61" s="1"/>
  <c r="R17" i="61"/>
  <c r="S17" i="61" s="1"/>
  <c r="R13" i="61"/>
  <c r="S13" i="61" s="1"/>
  <c r="Q19" i="61"/>
  <c r="T205" i="61"/>
  <c r="U205" i="61" s="1"/>
  <c r="P64" i="61"/>
  <c r="Q58" i="61"/>
  <c r="V167" i="61"/>
  <c r="W167" i="61" s="1"/>
  <c r="R198" i="61"/>
  <c r="S198" i="61" s="1"/>
  <c r="T162" i="61"/>
  <c r="U162" i="61" s="1"/>
  <c r="T78" i="61"/>
  <c r="U78" i="61" s="1"/>
  <c r="T123" i="61"/>
  <c r="U123" i="61" s="1"/>
  <c r="V32" i="61"/>
  <c r="W32" i="61"/>
  <c r="V215" i="61"/>
  <c r="W215" i="61" s="1"/>
  <c r="P244" i="61"/>
  <c r="Q239" i="61"/>
  <c r="T23" i="61"/>
  <c r="U23" i="61" s="1"/>
  <c r="T34" i="61"/>
  <c r="U34" i="61" s="1"/>
  <c r="V241" i="61"/>
  <c r="W241" i="61" s="1"/>
  <c r="T80" i="61"/>
  <c r="U80" i="61" s="1"/>
  <c r="O83" i="61"/>
  <c r="O98" i="61" s="1"/>
  <c r="V168" i="61"/>
  <c r="W168" i="61" s="1"/>
  <c r="V259" i="61"/>
  <c r="W259" i="61" s="1"/>
  <c r="R103" i="61"/>
  <c r="Q109" i="61"/>
  <c r="S103" i="61"/>
  <c r="T117" i="61"/>
  <c r="U117" i="61" s="1"/>
  <c r="R171" i="61"/>
  <c r="S157" i="61"/>
  <c r="V122" i="61"/>
  <c r="W122" i="61" s="1"/>
  <c r="W221" i="61"/>
  <c r="W231" i="61" s="1"/>
  <c r="Q68" i="61"/>
  <c r="P81" i="61"/>
  <c r="P199" i="61"/>
  <c r="Q193" i="61"/>
  <c r="W45" i="61"/>
  <c r="W51" i="61" s="1"/>
  <c r="Q171" i="61"/>
  <c r="Q173" i="61" s="1"/>
  <c r="Q188" i="61" s="1"/>
  <c r="T30" i="61"/>
  <c r="U30" i="61" s="1"/>
  <c r="T204" i="61"/>
  <c r="U204" i="61" s="1"/>
  <c r="T253" i="61"/>
  <c r="U253" i="61" s="1"/>
  <c r="V203" i="61"/>
  <c r="W203" i="61" s="1"/>
  <c r="W267" i="61"/>
  <c r="W276" i="61" s="1"/>
  <c r="V258" i="61"/>
  <c r="W258" i="61" s="1"/>
  <c r="V79" i="61"/>
  <c r="W79" i="61" s="1"/>
  <c r="T210" i="61"/>
  <c r="U210" i="61" s="1"/>
  <c r="V16" i="61"/>
  <c r="W16" i="61"/>
  <c r="Q216" i="61"/>
  <c r="T153" i="61"/>
  <c r="U153" i="61" s="1"/>
  <c r="V151" i="61"/>
  <c r="W151" i="61" s="1"/>
  <c r="P126" i="61"/>
  <c r="P128" i="61" s="1"/>
  <c r="P143" i="61" s="1"/>
  <c r="Q112" i="61"/>
  <c r="R148" i="61"/>
  <c r="Q154" i="61"/>
  <c r="S202" i="61"/>
  <c r="R216" i="61"/>
  <c r="Q261" i="61"/>
  <c r="R247" i="61"/>
  <c r="T24" i="61"/>
  <c r="U24" i="61"/>
  <c r="V28" i="61"/>
  <c r="W28" i="61" s="1"/>
  <c r="R22" i="61"/>
  <c r="Q36" i="61"/>
  <c r="T75" i="61"/>
  <c r="U75" i="61" s="1"/>
  <c r="R149" i="61"/>
  <c r="S149" i="61"/>
  <c r="P154" i="61"/>
  <c r="P171" i="61"/>
  <c r="P173" i="61" s="1"/>
  <c r="P188" i="61" s="1"/>
  <c r="R107" i="61"/>
  <c r="S107" i="61"/>
  <c r="V72" i="61"/>
  <c r="W72" i="61"/>
  <c r="V35" i="61"/>
  <c r="W35" i="61" s="1"/>
  <c r="V248" i="61"/>
  <c r="W248" i="61" s="1"/>
  <c r="P36" i="61"/>
  <c r="P38" i="61" s="1"/>
  <c r="P53" i="61" s="1"/>
  <c r="T249" i="61"/>
  <c r="U249" i="61" s="1"/>
  <c r="S67" i="61"/>
  <c r="T125" i="61"/>
  <c r="U125" i="61" s="1"/>
  <c r="V63" i="60"/>
  <c r="W63" i="60" s="1"/>
  <c r="V163" i="60"/>
  <c r="W163" i="60" s="1"/>
  <c r="V60" i="60"/>
  <c r="W60" i="60" s="1"/>
  <c r="V31" i="60"/>
  <c r="W31" i="60" s="1"/>
  <c r="V240" i="60"/>
  <c r="W240" i="60"/>
  <c r="V151" i="60"/>
  <c r="W151" i="60"/>
  <c r="V159" i="60"/>
  <c r="W159" i="60"/>
  <c r="V28" i="60"/>
  <c r="W28" i="60" s="1"/>
  <c r="V152" i="60"/>
  <c r="W152" i="60"/>
  <c r="T103" i="60"/>
  <c r="V61" i="60"/>
  <c r="W61" i="60" s="1"/>
  <c r="T108" i="60"/>
  <c r="U108" i="60" s="1"/>
  <c r="V76" i="60"/>
  <c r="W76" i="60" s="1"/>
  <c r="V32" i="60"/>
  <c r="W32" i="60" s="1"/>
  <c r="V257" i="60"/>
  <c r="W257" i="60"/>
  <c r="K280" i="60"/>
  <c r="T113" i="60"/>
  <c r="U113" i="60" s="1"/>
  <c r="T24" i="60"/>
  <c r="U24" i="60" s="1"/>
  <c r="V72" i="60"/>
  <c r="W72" i="60" s="1"/>
  <c r="U231" i="60"/>
  <c r="V221" i="60"/>
  <c r="V231" i="60" s="1"/>
  <c r="Q104" i="60"/>
  <c r="P109" i="60"/>
  <c r="T107" i="60"/>
  <c r="U107" i="60"/>
  <c r="V148" i="60"/>
  <c r="R16" i="60"/>
  <c r="S16" i="60" s="1"/>
  <c r="V69" i="60"/>
  <c r="W69" i="60"/>
  <c r="T153" i="60"/>
  <c r="U153" i="60"/>
  <c r="V78" i="60"/>
  <c r="W78" i="60" s="1"/>
  <c r="T242" i="60"/>
  <c r="U242" i="60" s="1"/>
  <c r="P126" i="60"/>
  <c r="V196" i="60"/>
  <c r="W196" i="60"/>
  <c r="T160" i="60"/>
  <c r="U160" i="60" s="1"/>
  <c r="S247" i="60"/>
  <c r="R59" i="60"/>
  <c r="S59" i="60" s="1"/>
  <c r="T121" i="60"/>
  <c r="U121" i="60" s="1"/>
  <c r="O218" i="60"/>
  <c r="O233" i="60" s="1"/>
  <c r="P261" i="60"/>
  <c r="P263" i="60" s="1"/>
  <c r="P278" i="60" s="1"/>
  <c r="Q251" i="60"/>
  <c r="R112" i="60"/>
  <c r="Q126" i="60"/>
  <c r="P83" i="60"/>
  <c r="P98" i="60" s="1"/>
  <c r="T18" i="60"/>
  <c r="U18" i="60"/>
  <c r="T195" i="60"/>
  <c r="U195" i="60"/>
  <c r="V14" i="60"/>
  <c r="W14" i="60" s="1"/>
  <c r="S157" i="60"/>
  <c r="R171" i="60"/>
  <c r="V239" i="60"/>
  <c r="W239" i="60" s="1"/>
  <c r="R197" i="60"/>
  <c r="S197" i="60" s="1"/>
  <c r="P199" i="60"/>
  <c r="P218" i="60" s="1"/>
  <c r="P233" i="60" s="1"/>
  <c r="Q193" i="60"/>
  <c r="T122" i="60"/>
  <c r="U122" i="60" s="1"/>
  <c r="V256" i="60"/>
  <c r="W256" i="60" s="1"/>
  <c r="T75" i="60"/>
  <c r="U75" i="60" s="1"/>
  <c r="V176" i="60"/>
  <c r="V186" i="60" s="1"/>
  <c r="U186" i="60"/>
  <c r="W176" i="60"/>
  <c r="W186" i="60" s="1"/>
  <c r="T124" i="60"/>
  <c r="U124" i="60" s="1"/>
  <c r="V27" i="60"/>
  <c r="W27" i="60" s="1"/>
  <c r="T125" i="60"/>
  <c r="U125" i="60" s="1"/>
  <c r="T194" i="60"/>
  <c r="U194" i="60" s="1"/>
  <c r="V213" i="60"/>
  <c r="W213" i="60"/>
  <c r="V248" i="60"/>
  <c r="W248" i="60" s="1"/>
  <c r="T165" i="60"/>
  <c r="U165" i="60" s="1"/>
  <c r="V71" i="60"/>
  <c r="W71" i="60" s="1"/>
  <c r="O38" i="60"/>
  <c r="O53" i="60" s="1"/>
  <c r="R105" i="60"/>
  <c r="S105" i="60" s="1"/>
  <c r="V15" i="60"/>
  <c r="W15" i="60"/>
  <c r="V23" i="60"/>
  <c r="W23" i="60" s="1"/>
  <c r="R202" i="60"/>
  <c r="Q216" i="60"/>
  <c r="T203" i="60"/>
  <c r="U203" i="60"/>
  <c r="T62" i="60"/>
  <c r="U62" i="60"/>
  <c r="T212" i="60"/>
  <c r="U212" i="60" s="1"/>
  <c r="T259" i="60"/>
  <c r="U259" i="60"/>
  <c r="T166" i="60"/>
  <c r="U166" i="60" s="1"/>
  <c r="P36" i="60"/>
  <c r="Q22" i="60"/>
  <c r="V131" i="60"/>
  <c r="V141" i="60" s="1"/>
  <c r="U141" i="60"/>
  <c r="P19" i="60"/>
  <c r="Q13" i="60"/>
  <c r="Q64" i="60"/>
  <c r="R58" i="60"/>
  <c r="R67" i="60"/>
  <c r="Q81" i="60"/>
  <c r="T68" i="60"/>
  <c r="U68" i="60"/>
  <c r="V116" i="60"/>
  <c r="W116" i="60" s="1"/>
  <c r="P244" i="60"/>
  <c r="Q238" i="60"/>
  <c r="L280" i="60"/>
  <c r="O263" i="59"/>
  <c r="O278" i="59" s="1"/>
  <c r="U61" i="59"/>
  <c r="V61" i="59" s="1"/>
  <c r="W61" i="59" s="1"/>
  <c r="K143" i="59"/>
  <c r="V77" i="59"/>
  <c r="W77" i="59" s="1"/>
  <c r="U34" i="59"/>
  <c r="V34" i="59" s="1"/>
  <c r="U259" i="59"/>
  <c r="V259" i="59" s="1"/>
  <c r="W259" i="59" s="1"/>
  <c r="T80" i="59"/>
  <c r="U80" i="59" s="1"/>
  <c r="U18" i="59"/>
  <c r="V18" i="59" s="1"/>
  <c r="W18" i="59" s="1"/>
  <c r="L280" i="59"/>
  <c r="J98" i="59"/>
  <c r="O128" i="59"/>
  <c r="O143" i="59" s="1"/>
  <c r="W168" i="59"/>
  <c r="V71" i="59"/>
  <c r="W71" i="59" s="1"/>
  <c r="K98" i="59"/>
  <c r="W266" i="59"/>
  <c r="W276" i="59" s="1"/>
  <c r="H280" i="59"/>
  <c r="U276" i="59"/>
  <c r="T160" i="59"/>
  <c r="U160" i="59" s="1"/>
  <c r="V160" i="59" s="1"/>
  <c r="V141" i="59"/>
  <c r="T70" i="59"/>
  <c r="U70" i="59"/>
  <c r="T33" i="59"/>
  <c r="U33" i="59" s="1"/>
  <c r="V33" i="59" s="1"/>
  <c r="W33" i="59" s="1"/>
  <c r="P244" i="59"/>
  <c r="O83" i="59"/>
  <c r="O98" i="59" s="1"/>
  <c r="W118" i="59"/>
  <c r="T258" i="59"/>
  <c r="U258" i="59"/>
  <c r="V258" i="59" s="1"/>
  <c r="W258" i="59" s="1"/>
  <c r="J53" i="59"/>
  <c r="P199" i="59"/>
  <c r="U32" i="59"/>
  <c r="V32" i="59" s="1"/>
  <c r="W32" i="59" s="1"/>
  <c r="R240" i="59"/>
  <c r="S240" i="59"/>
  <c r="P261" i="59"/>
  <c r="R197" i="59"/>
  <c r="S197" i="59" s="1"/>
  <c r="T197" i="59" s="1"/>
  <c r="U197" i="59" s="1"/>
  <c r="V124" i="59"/>
  <c r="W124" i="59" s="1"/>
  <c r="T198" i="59"/>
  <c r="U198" i="59" s="1"/>
  <c r="V255" i="59"/>
  <c r="W255" i="59" s="1"/>
  <c r="V107" i="59"/>
  <c r="W107" i="59"/>
  <c r="T108" i="59"/>
  <c r="U108" i="59" s="1"/>
  <c r="T60" i="59"/>
  <c r="U60" i="59" s="1"/>
  <c r="V214" i="59"/>
  <c r="W214" i="59" s="1"/>
  <c r="V23" i="59"/>
  <c r="W23" i="59" s="1"/>
  <c r="V28" i="59"/>
  <c r="W28" i="59"/>
  <c r="V251" i="59"/>
  <c r="W251" i="59" s="1"/>
  <c r="V75" i="59"/>
  <c r="W75" i="59"/>
  <c r="T196" i="59"/>
  <c r="U196" i="59" s="1"/>
  <c r="V125" i="59"/>
  <c r="W125" i="59" s="1"/>
  <c r="V249" i="59"/>
  <c r="W249" i="59"/>
  <c r="V120" i="59"/>
  <c r="W120" i="59" s="1"/>
  <c r="V163" i="59"/>
  <c r="W163" i="59"/>
  <c r="T194" i="59"/>
  <c r="U194" i="59" s="1"/>
  <c r="V17" i="59"/>
  <c r="W17" i="59" s="1"/>
  <c r="T166" i="59"/>
  <c r="U166" i="59"/>
  <c r="R105" i="59"/>
  <c r="S105" i="59" s="1"/>
  <c r="R62" i="59"/>
  <c r="S62" i="59" s="1"/>
  <c r="T211" i="59"/>
  <c r="U211" i="59" s="1"/>
  <c r="T165" i="59"/>
  <c r="U165" i="59"/>
  <c r="Q261" i="59"/>
  <c r="R247" i="59"/>
  <c r="V170" i="59"/>
  <c r="W170" i="59" s="1"/>
  <c r="T58" i="59"/>
  <c r="S67" i="59"/>
  <c r="V35" i="59"/>
  <c r="W35" i="59" s="1"/>
  <c r="P126" i="59"/>
  <c r="Q112" i="59"/>
  <c r="V250" i="59"/>
  <c r="W250" i="59" s="1"/>
  <c r="W176" i="59"/>
  <c r="W186" i="59" s="1"/>
  <c r="V73" i="59"/>
  <c r="W73" i="59" s="1"/>
  <c r="T27" i="59"/>
  <c r="U27" i="59" s="1"/>
  <c r="P36" i="59"/>
  <c r="Q22" i="59"/>
  <c r="V76" i="59"/>
  <c r="W76" i="59" s="1"/>
  <c r="T153" i="59"/>
  <c r="U153" i="59"/>
  <c r="Q109" i="59"/>
  <c r="R103" i="59"/>
  <c r="V69" i="59"/>
  <c r="W69" i="59" s="1"/>
  <c r="T151" i="59"/>
  <c r="U151" i="59" s="1"/>
  <c r="V158" i="59"/>
  <c r="W158" i="59"/>
  <c r="W221" i="59"/>
  <c r="W231" i="59" s="1"/>
  <c r="T63" i="59"/>
  <c r="U63" i="59" s="1"/>
  <c r="V159" i="59"/>
  <c r="W159" i="59" s="1"/>
  <c r="T215" i="59"/>
  <c r="U215" i="59" s="1"/>
  <c r="R239" i="59"/>
  <c r="S239" i="59" s="1"/>
  <c r="V162" i="59"/>
  <c r="W162" i="59" s="1"/>
  <c r="P216" i="59"/>
  <c r="V15" i="59"/>
  <c r="W15" i="59"/>
  <c r="R152" i="59"/>
  <c r="S152" i="59"/>
  <c r="V25" i="59"/>
  <c r="W25" i="59" s="1"/>
  <c r="R106" i="59"/>
  <c r="S106" i="59" s="1"/>
  <c r="T113" i="59"/>
  <c r="U113" i="59" s="1"/>
  <c r="R104" i="59"/>
  <c r="S104" i="59" s="1"/>
  <c r="P154" i="59"/>
  <c r="Q149" i="59"/>
  <c r="O173" i="59"/>
  <c r="O188" i="59" s="1"/>
  <c r="R238" i="59"/>
  <c r="S238" i="59" s="1"/>
  <c r="Q244" i="59"/>
  <c r="P171" i="59"/>
  <c r="Q157" i="59"/>
  <c r="V150" i="59"/>
  <c r="W150" i="59" s="1"/>
  <c r="V116" i="59"/>
  <c r="W116" i="59"/>
  <c r="V123" i="59"/>
  <c r="W123" i="59" s="1"/>
  <c r="P109" i="59"/>
  <c r="V122" i="59"/>
  <c r="W122" i="59"/>
  <c r="R202" i="59"/>
  <c r="Q216" i="59"/>
  <c r="W131" i="59"/>
  <c r="W141" i="59" s="1"/>
  <c r="J188" i="59"/>
  <c r="T213" i="59"/>
  <c r="U213" i="59" s="1"/>
  <c r="Q59" i="59"/>
  <c r="P64" i="59"/>
  <c r="P19" i="59"/>
  <c r="Q16" i="59"/>
  <c r="T208" i="59"/>
  <c r="U208" i="59"/>
  <c r="T252" i="59"/>
  <c r="U252" i="59" s="1"/>
  <c r="T167" i="59"/>
  <c r="U167" i="59" s="1"/>
  <c r="P81" i="59"/>
  <c r="Q68" i="59"/>
  <c r="Q199" i="59"/>
  <c r="R193" i="59"/>
  <c r="V121" i="59"/>
  <c r="W121" i="59" s="1"/>
  <c r="T31" i="59"/>
  <c r="U31" i="59"/>
  <c r="T169" i="59"/>
  <c r="U169" i="59" s="1"/>
  <c r="V242" i="59"/>
  <c r="W242" i="59"/>
  <c r="S13" i="59"/>
  <c r="R195" i="59"/>
  <c r="S195" i="59" s="1"/>
  <c r="T207" i="59"/>
  <c r="U207" i="59" s="1"/>
  <c r="T203" i="59"/>
  <c r="U203" i="59" s="1"/>
  <c r="T241" i="59"/>
  <c r="U241" i="59" s="1"/>
  <c r="T14" i="59"/>
  <c r="U14" i="59" s="1"/>
  <c r="U148" i="59"/>
  <c r="V239" i="58"/>
  <c r="W239" i="58" s="1"/>
  <c r="T15" i="58"/>
  <c r="U15" i="58" s="1"/>
  <c r="V204" i="58"/>
  <c r="W204" i="58"/>
  <c r="V70" i="58"/>
  <c r="W70" i="58" s="1"/>
  <c r="V256" i="58"/>
  <c r="W256" i="58" s="1"/>
  <c r="V250" i="58"/>
  <c r="W250" i="58" s="1"/>
  <c r="T107" i="58"/>
  <c r="U107" i="58" s="1"/>
  <c r="V252" i="58"/>
  <c r="W252" i="58"/>
  <c r="T105" i="58"/>
  <c r="U105" i="58" s="1"/>
  <c r="V203" i="58"/>
  <c r="W203" i="58" s="1"/>
  <c r="V69" i="58"/>
  <c r="W69" i="58"/>
  <c r="T241" i="58"/>
  <c r="U241" i="58" s="1"/>
  <c r="V23" i="58"/>
  <c r="W23" i="58" s="1"/>
  <c r="V31" i="58"/>
  <c r="W31" i="58" s="1"/>
  <c r="T16" i="58"/>
  <c r="U16" i="58"/>
  <c r="V30" i="58"/>
  <c r="W30" i="58" s="1"/>
  <c r="V251" i="58"/>
  <c r="W251" i="58"/>
  <c r="V198" i="58"/>
  <c r="W198" i="58" s="1"/>
  <c r="V161" i="58"/>
  <c r="W161" i="58" s="1"/>
  <c r="V152" i="58"/>
  <c r="W152" i="58"/>
  <c r="T153" i="58"/>
  <c r="U153" i="58" s="1"/>
  <c r="V242" i="58"/>
  <c r="W242" i="58"/>
  <c r="T122" i="58"/>
  <c r="U122" i="58" s="1"/>
  <c r="T249" i="58"/>
  <c r="U249" i="58" s="1"/>
  <c r="T28" i="58"/>
  <c r="U28" i="58" s="1"/>
  <c r="R243" i="58"/>
  <c r="S243" i="58" s="1"/>
  <c r="T77" i="58"/>
  <c r="U77" i="58" s="1"/>
  <c r="R59" i="58"/>
  <c r="S59" i="58" s="1"/>
  <c r="R240" i="58"/>
  <c r="S240" i="58" s="1"/>
  <c r="P216" i="58"/>
  <c r="Q202" i="58"/>
  <c r="T149" i="58"/>
  <c r="U149" i="58" s="1"/>
  <c r="P81" i="58"/>
  <c r="Q67" i="58"/>
  <c r="V17" i="58"/>
  <c r="W17" i="58"/>
  <c r="T206" i="58"/>
  <c r="U206" i="58"/>
  <c r="T170" i="58"/>
  <c r="U170" i="58" s="1"/>
  <c r="V27" i="58"/>
  <c r="W27" i="58" s="1"/>
  <c r="T113" i="58"/>
  <c r="U113" i="58" s="1"/>
  <c r="P171" i="58"/>
  <c r="P173" i="58" s="1"/>
  <c r="P188" i="58" s="1"/>
  <c r="Q157" i="58"/>
  <c r="Q154" i="58"/>
  <c r="R148" i="58"/>
  <c r="R154" i="58" s="1"/>
  <c r="V120" i="58"/>
  <c r="W120" i="58" s="1"/>
  <c r="R104" i="58"/>
  <c r="S104" i="58"/>
  <c r="Q109" i="58"/>
  <c r="T259" i="58"/>
  <c r="U259" i="58"/>
  <c r="R194" i="58"/>
  <c r="R199" i="58" s="1"/>
  <c r="S194" i="58"/>
  <c r="Q199" i="58"/>
  <c r="V210" i="58"/>
  <c r="W210" i="58" s="1"/>
  <c r="W223" i="58"/>
  <c r="W231" i="58" s="1"/>
  <c r="T158" i="58"/>
  <c r="U158" i="58" s="1"/>
  <c r="T123" i="58"/>
  <c r="U123" i="58"/>
  <c r="O263" i="58"/>
  <c r="O278" i="58" s="1"/>
  <c r="T121" i="58"/>
  <c r="U121" i="58"/>
  <c r="T32" i="58"/>
  <c r="U32" i="58"/>
  <c r="T33" i="58"/>
  <c r="U33" i="58" s="1"/>
  <c r="T257" i="58"/>
  <c r="U257" i="58"/>
  <c r="T26" i="58"/>
  <c r="U26" i="58" s="1"/>
  <c r="V162" i="58"/>
  <c r="W162" i="58" s="1"/>
  <c r="Q64" i="58"/>
  <c r="R58" i="58"/>
  <c r="V151" i="58"/>
  <c r="W151" i="58"/>
  <c r="T166" i="58"/>
  <c r="U166" i="58" s="1"/>
  <c r="T253" i="58"/>
  <c r="U253" i="58" s="1"/>
  <c r="T248" i="58"/>
  <c r="U248" i="58" s="1"/>
  <c r="V24" i="58"/>
  <c r="W24" i="58"/>
  <c r="Q19" i="58"/>
  <c r="R13" i="58"/>
  <c r="R19" i="58" s="1"/>
  <c r="T213" i="58"/>
  <c r="U213" i="58" s="1"/>
  <c r="T14" i="58"/>
  <c r="U14" i="58" s="1"/>
  <c r="T106" i="58"/>
  <c r="U106" i="58"/>
  <c r="R60" i="58"/>
  <c r="S60" i="58" s="1"/>
  <c r="V18" i="58"/>
  <c r="W18" i="58" s="1"/>
  <c r="V193" i="58"/>
  <c r="W193" i="58" s="1"/>
  <c r="P244" i="58"/>
  <c r="Q238" i="58"/>
  <c r="V115" i="58"/>
  <c r="W115" i="58" s="1"/>
  <c r="V61" i="58"/>
  <c r="W61" i="58" s="1"/>
  <c r="T207" i="58"/>
  <c r="U207" i="58" s="1"/>
  <c r="V165" i="58"/>
  <c r="W165" i="58" s="1"/>
  <c r="T80" i="58"/>
  <c r="U80" i="58" s="1"/>
  <c r="T116" i="58"/>
  <c r="U116" i="58" s="1"/>
  <c r="P36" i="58"/>
  <c r="P38" i="58" s="1"/>
  <c r="P53" i="58" s="1"/>
  <c r="Q22" i="58"/>
  <c r="T34" i="58"/>
  <c r="U34" i="58" s="1"/>
  <c r="V211" i="58"/>
  <c r="W211" i="58" s="1"/>
  <c r="V212" i="58"/>
  <c r="W212" i="58" s="1"/>
  <c r="T167" i="58"/>
  <c r="U167" i="58" s="1"/>
  <c r="R108" i="58"/>
  <c r="S108" i="58" s="1"/>
  <c r="O128" i="58"/>
  <c r="O143" i="58" s="1"/>
  <c r="V169" i="58"/>
  <c r="W169" i="58" s="1"/>
  <c r="Q261" i="58"/>
  <c r="R247" i="58"/>
  <c r="T124" i="58"/>
  <c r="U124" i="58" s="1"/>
  <c r="T168" i="58"/>
  <c r="U168" i="58"/>
  <c r="T63" i="58"/>
  <c r="U63" i="58" s="1"/>
  <c r="T76" i="58"/>
  <c r="U76" i="58"/>
  <c r="P126" i="58"/>
  <c r="P128" i="58" s="1"/>
  <c r="P143" i="58" s="1"/>
  <c r="Q112" i="58"/>
  <c r="V215" i="57"/>
  <c r="W215" i="57" s="1"/>
  <c r="S195" i="57"/>
  <c r="T195" i="57" s="1"/>
  <c r="U195" i="57" s="1"/>
  <c r="V195" i="57" s="1"/>
  <c r="W195" i="57" s="1"/>
  <c r="H280" i="57"/>
  <c r="S105" i="57"/>
  <c r="T105" i="57" s="1"/>
  <c r="U105" i="57" s="1"/>
  <c r="V158" i="57"/>
  <c r="W158" i="57" s="1"/>
  <c r="P64" i="57"/>
  <c r="P171" i="57"/>
  <c r="P173" i="57" s="1"/>
  <c r="P188" i="57" s="1"/>
  <c r="S63" i="57"/>
  <c r="T63" i="57" s="1"/>
  <c r="U63" i="57" s="1"/>
  <c r="J278" i="57"/>
  <c r="R241" i="57"/>
  <c r="S241" i="57"/>
  <c r="T241" i="57" s="1"/>
  <c r="U241" i="57" s="1"/>
  <c r="L233" i="57"/>
  <c r="J98" i="57"/>
  <c r="O83" i="57"/>
  <c r="O98" i="57" s="1"/>
  <c r="V168" i="57"/>
  <c r="W168" i="57" s="1"/>
  <c r="L188" i="57"/>
  <c r="O173" i="57"/>
  <c r="O188" i="57" s="1"/>
  <c r="T162" i="57"/>
  <c r="U162" i="57"/>
  <c r="V208" i="57"/>
  <c r="W208" i="57" s="1"/>
  <c r="P244" i="57"/>
  <c r="U71" i="57"/>
  <c r="V71" i="57" s="1"/>
  <c r="R243" i="57"/>
  <c r="S243" i="57"/>
  <c r="T243" i="57" s="1"/>
  <c r="U243" i="57" s="1"/>
  <c r="Q36" i="57"/>
  <c r="P126" i="57"/>
  <c r="O128" i="57"/>
  <c r="O143" i="57" s="1"/>
  <c r="V80" i="57"/>
  <c r="W80" i="57" s="1"/>
  <c r="V30" i="57"/>
  <c r="W30" i="57" s="1"/>
  <c r="V250" i="57"/>
  <c r="W250" i="57" s="1"/>
  <c r="V123" i="57"/>
  <c r="W123" i="57"/>
  <c r="V159" i="57"/>
  <c r="W159" i="57" s="1"/>
  <c r="V59" i="57"/>
  <c r="W59" i="57"/>
  <c r="T106" i="57"/>
  <c r="U106" i="57" s="1"/>
  <c r="V69" i="57"/>
  <c r="W69" i="57" s="1"/>
  <c r="T152" i="57"/>
  <c r="U152" i="57" s="1"/>
  <c r="T153" i="57"/>
  <c r="U153" i="57" s="1"/>
  <c r="V165" i="57"/>
  <c r="W165" i="57"/>
  <c r="V35" i="57"/>
  <c r="W35" i="57"/>
  <c r="V167" i="57"/>
  <c r="W167" i="57" s="1"/>
  <c r="V33" i="57"/>
  <c r="W33" i="57" s="1"/>
  <c r="T197" i="57"/>
  <c r="U197" i="57" s="1"/>
  <c r="V169" i="57"/>
  <c r="W169" i="57"/>
  <c r="V124" i="57"/>
  <c r="W124" i="57" s="1"/>
  <c r="P261" i="57"/>
  <c r="Q247" i="57"/>
  <c r="T260" i="57"/>
  <c r="U260" i="57" s="1"/>
  <c r="T61" i="57"/>
  <c r="U61" i="57" s="1"/>
  <c r="V121" i="57"/>
  <c r="W121" i="57" s="1"/>
  <c r="R238" i="57"/>
  <c r="Q244" i="57"/>
  <c r="V240" i="57"/>
  <c r="W240" i="57" s="1"/>
  <c r="V115" i="57"/>
  <c r="W115" i="57"/>
  <c r="V75" i="57"/>
  <c r="W75" i="57" s="1"/>
  <c r="P81" i="57"/>
  <c r="V194" i="57"/>
  <c r="W194" i="57" s="1"/>
  <c r="V14" i="57"/>
  <c r="W14" i="57" s="1"/>
  <c r="R151" i="57"/>
  <c r="S151" i="57" s="1"/>
  <c r="T68" i="57"/>
  <c r="U68" i="57" s="1"/>
  <c r="T150" i="57"/>
  <c r="U150" i="57" s="1"/>
  <c r="S22" i="57"/>
  <c r="R36" i="57"/>
  <c r="V73" i="57"/>
  <c r="W73" i="57" s="1"/>
  <c r="Q126" i="57"/>
  <c r="R112" i="57"/>
  <c r="R58" i="57"/>
  <c r="R64" i="57" s="1"/>
  <c r="Q64" i="57"/>
  <c r="V25" i="57"/>
  <c r="W25" i="57" s="1"/>
  <c r="T256" i="57"/>
  <c r="U256" i="57" s="1"/>
  <c r="U96" i="57"/>
  <c r="V86" i="57"/>
  <c r="V96" i="57" s="1"/>
  <c r="Q199" i="57"/>
  <c r="R193" i="57"/>
  <c r="V117" i="57"/>
  <c r="W117" i="57"/>
  <c r="Q15" i="57"/>
  <c r="P19" i="57"/>
  <c r="T34" i="57"/>
  <c r="U34" i="57" s="1"/>
  <c r="Q216" i="57"/>
  <c r="R202" i="57"/>
  <c r="V207" i="57"/>
  <c r="W207" i="57" s="1"/>
  <c r="V28" i="57"/>
  <c r="W28" i="57"/>
  <c r="V122" i="57"/>
  <c r="W122" i="57" s="1"/>
  <c r="R196" i="57"/>
  <c r="S196" i="57" s="1"/>
  <c r="Q81" i="57"/>
  <c r="R67" i="57"/>
  <c r="V79" i="57"/>
  <c r="W79" i="57"/>
  <c r="V107" i="57"/>
  <c r="W107" i="57" s="1"/>
  <c r="W266" i="57"/>
  <c r="W276" i="57" s="1"/>
  <c r="V62" i="57"/>
  <c r="W62" i="57" s="1"/>
  <c r="V166" i="57"/>
  <c r="W166" i="57"/>
  <c r="T212" i="57"/>
  <c r="U212" i="57" s="1"/>
  <c r="V203" i="57"/>
  <c r="W203" i="57" s="1"/>
  <c r="V210" i="57"/>
  <c r="W210" i="57" s="1"/>
  <c r="V70" i="57"/>
  <c r="W70" i="57" s="1"/>
  <c r="P154" i="57"/>
  <c r="Q148" i="57"/>
  <c r="V23" i="57"/>
  <c r="W23" i="57" s="1"/>
  <c r="P199" i="57"/>
  <c r="V77" i="57"/>
  <c r="W77" i="57" s="1"/>
  <c r="T60" i="57"/>
  <c r="U60" i="57"/>
  <c r="T205" i="57"/>
  <c r="U205" i="57"/>
  <c r="V118" i="57"/>
  <c r="W118" i="57" s="1"/>
  <c r="V161" i="57"/>
  <c r="W161" i="57"/>
  <c r="R198" i="57"/>
  <c r="S198" i="57" s="1"/>
  <c r="R149" i="57"/>
  <c r="S149" i="57" s="1"/>
  <c r="T242" i="57"/>
  <c r="U242" i="57" s="1"/>
  <c r="T26" i="57"/>
  <c r="U26" i="57" s="1"/>
  <c r="T116" i="57"/>
  <c r="U116" i="57" s="1"/>
  <c r="P36" i="57"/>
  <c r="V206" i="57"/>
  <c r="W206" i="57" s="1"/>
  <c r="V179" i="57"/>
  <c r="V186" i="57" s="1"/>
  <c r="V113" i="57"/>
  <c r="W113" i="57"/>
  <c r="T27" i="57"/>
  <c r="U27" i="57"/>
  <c r="T31" i="57"/>
  <c r="U31" i="57" s="1"/>
  <c r="V17" i="57"/>
  <c r="W17" i="57"/>
  <c r="W176" i="57"/>
  <c r="T239" i="57"/>
  <c r="U239" i="57" s="1"/>
  <c r="R157" i="57"/>
  <c r="Q171" i="57"/>
  <c r="T18" i="57"/>
  <c r="U18" i="57" s="1"/>
  <c r="R108" i="57"/>
  <c r="S108" i="57"/>
  <c r="V104" i="57"/>
  <c r="W104" i="57" s="1"/>
  <c r="T32" i="57"/>
  <c r="U32" i="57" s="1"/>
  <c r="R103" i="57"/>
  <c r="S103" i="57" s="1"/>
  <c r="Q109" i="57"/>
  <c r="T114" i="57"/>
  <c r="U114" i="57" s="1"/>
  <c r="T258" i="57"/>
  <c r="U258" i="57"/>
  <c r="T72" i="57"/>
  <c r="U72" i="57"/>
  <c r="U186" i="57"/>
  <c r="S13" i="57"/>
  <c r="T204" i="57"/>
  <c r="U204" i="57" s="1"/>
  <c r="W41" i="57"/>
  <c r="W51" i="57" s="1"/>
  <c r="P109" i="57"/>
  <c r="R16" i="57"/>
  <c r="S16" i="57" s="1"/>
  <c r="K280" i="57"/>
  <c r="P216" i="57"/>
  <c r="P83" i="1" l="1"/>
  <c r="P98" i="1" s="1"/>
  <c r="J280" i="62"/>
  <c r="V32" i="62"/>
  <c r="W32" i="62"/>
  <c r="Q128" i="62"/>
  <c r="Q143" i="62" s="1"/>
  <c r="O280" i="62"/>
  <c r="V259" i="62"/>
  <c r="W259" i="62"/>
  <c r="S58" i="62"/>
  <c r="P83" i="62"/>
  <c r="P98" i="62" s="1"/>
  <c r="V123" i="62"/>
  <c r="W123" i="62"/>
  <c r="V61" i="62"/>
  <c r="W61" i="62" s="1"/>
  <c r="P218" i="62"/>
  <c r="P233" i="62" s="1"/>
  <c r="J280" i="61"/>
  <c r="P218" i="61"/>
  <c r="P233" i="61" s="1"/>
  <c r="V59" i="61"/>
  <c r="W59" i="61" s="1"/>
  <c r="O280" i="61"/>
  <c r="Q38" i="61"/>
  <c r="Q53" i="61" s="1"/>
  <c r="P263" i="61"/>
  <c r="P278" i="61" s="1"/>
  <c r="T197" i="61"/>
  <c r="U197" i="61"/>
  <c r="V150" i="61"/>
  <c r="W150" i="61"/>
  <c r="R154" i="61"/>
  <c r="R173" i="61" s="1"/>
  <c r="R188" i="61" s="1"/>
  <c r="P83" i="61"/>
  <c r="P98" i="61" s="1"/>
  <c r="P280" i="61" s="1"/>
  <c r="T14" i="61"/>
  <c r="U14" i="61" s="1"/>
  <c r="V14" i="61" s="1"/>
  <c r="W14" i="61" s="1"/>
  <c r="R19" i="61"/>
  <c r="T196" i="61"/>
  <c r="U196" i="61" s="1"/>
  <c r="V117" i="60"/>
  <c r="W117" i="60"/>
  <c r="P38" i="60"/>
  <c r="P53" i="60" s="1"/>
  <c r="Q83" i="60"/>
  <c r="Q98" i="60" s="1"/>
  <c r="O280" i="60"/>
  <c r="V106" i="60"/>
  <c r="W106" i="60"/>
  <c r="V167" i="60"/>
  <c r="W167" i="60"/>
  <c r="Q154" i="60"/>
  <c r="Q173" i="60" s="1"/>
  <c r="Q188" i="60" s="1"/>
  <c r="W34" i="59"/>
  <c r="S148" i="58"/>
  <c r="P83" i="58"/>
  <c r="P98" i="58" s="1"/>
  <c r="O280" i="58"/>
  <c r="V62" i="58"/>
  <c r="W62" i="58" s="1"/>
  <c r="V125" i="58"/>
  <c r="W125" i="58" s="1"/>
  <c r="V215" i="58"/>
  <c r="W215" i="58"/>
  <c r="P218" i="58"/>
  <c r="P233" i="58" s="1"/>
  <c r="W197" i="58"/>
  <c r="R64" i="58"/>
  <c r="T103" i="58"/>
  <c r="U103" i="58" s="1"/>
  <c r="P263" i="58"/>
  <c r="P278" i="58" s="1"/>
  <c r="S13" i="58"/>
  <c r="T13" i="58" s="1"/>
  <c r="T19" i="58" s="1"/>
  <c r="O280" i="57"/>
  <c r="J280" i="57"/>
  <c r="P128" i="57"/>
  <c r="P143" i="57" s="1"/>
  <c r="L280" i="57"/>
  <c r="P83" i="57"/>
  <c r="P98" i="57" s="1"/>
  <c r="V14" i="1"/>
  <c r="W14" i="1" s="1"/>
  <c r="J280" i="1"/>
  <c r="V194" i="1"/>
  <c r="W194" i="1" s="1"/>
  <c r="O280" i="1"/>
  <c r="P263" i="1"/>
  <c r="P278" i="1" s="1"/>
  <c r="V210" i="1"/>
  <c r="W210" i="1" s="1"/>
  <c r="V198" i="1"/>
  <c r="W198" i="1" s="1"/>
  <c r="V63" i="1"/>
  <c r="W63" i="1" s="1"/>
  <c r="T153" i="1"/>
  <c r="U153" i="1"/>
  <c r="T107" i="1"/>
  <c r="U107" i="1" s="1"/>
  <c r="V17" i="1"/>
  <c r="W17" i="1" s="1"/>
  <c r="V79" i="1"/>
  <c r="W79" i="1"/>
  <c r="V80" i="1"/>
  <c r="W80" i="1" s="1"/>
  <c r="T152" i="1"/>
  <c r="U152" i="1" s="1"/>
  <c r="V167" i="1"/>
  <c r="W167" i="1" s="1"/>
  <c r="V16" i="1"/>
  <c r="W16" i="1" s="1"/>
  <c r="V108" i="1"/>
  <c r="W108" i="1" s="1"/>
  <c r="V105" i="1"/>
  <c r="W105" i="1" s="1"/>
  <c r="V15" i="1"/>
  <c r="W15" i="1" s="1"/>
  <c r="S109" i="1"/>
  <c r="T103" i="1"/>
  <c r="U103" i="1"/>
  <c r="Q218" i="1"/>
  <c r="Q233" i="1" s="1"/>
  <c r="P218" i="1"/>
  <c r="P233" i="1" s="1"/>
  <c r="Q19" i="1"/>
  <c r="R13" i="1"/>
  <c r="R19" i="1" s="1"/>
  <c r="Q173" i="1"/>
  <c r="Q188" i="1" s="1"/>
  <c r="R109" i="1"/>
  <c r="P128" i="1"/>
  <c r="P143" i="1" s="1"/>
  <c r="Q199" i="1"/>
  <c r="R193" i="1"/>
  <c r="R199" i="1" s="1"/>
  <c r="R218" i="1" s="1"/>
  <c r="R233" i="1" s="1"/>
  <c r="V242" i="1"/>
  <c r="W242" i="1"/>
  <c r="V212" i="1"/>
  <c r="W212" i="1" s="1"/>
  <c r="V166" i="1"/>
  <c r="W166" i="1" s="1"/>
  <c r="T148" i="1"/>
  <c r="T154" i="1" s="1"/>
  <c r="S154" i="1"/>
  <c r="T216" i="1"/>
  <c r="T243" i="1"/>
  <c r="U243" i="1" s="1"/>
  <c r="V120" i="1"/>
  <c r="W120" i="1" s="1"/>
  <c r="V61" i="1"/>
  <c r="W61" i="1"/>
  <c r="R238" i="1"/>
  <c r="R244" i="1" s="1"/>
  <c r="Q244" i="1"/>
  <c r="S238" i="1"/>
  <c r="P173" i="1"/>
  <c r="P188" i="1" s="1"/>
  <c r="R58" i="1"/>
  <c r="R64" i="1" s="1"/>
  <c r="S58" i="1"/>
  <c r="Q64" i="1"/>
  <c r="V149" i="1"/>
  <c r="W149" i="1"/>
  <c r="Q83" i="1"/>
  <c r="Q98" i="1" s="1"/>
  <c r="V168" i="1"/>
  <c r="W168" i="1" s="1"/>
  <c r="T197" i="1"/>
  <c r="U197" i="1"/>
  <c r="V106" i="1"/>
  <c r="W106" i="1" s="1"/>
  <c r="V208" i="1"/>
  <c r="W208" i="1"/>
  <c r="V115" i="1"/>
  <c r="W115" i="1"/>
  <c r="V206" i="1"/>
  <c r="W206" i="1" s="1"/>
  <c r="V248" i="1"/>
  <c r="W248" i="1" s="1"/>
  <c r="U216" i="1"/>
  <c r="V202" i="1"/>
  <c r="W202" i="1"/>
  <c r="V71" i="1"/>
  <c r="W71" i="1" s="1"/>
  <c r="S157" i="1"/>
  <c r="R171" i="1"/>
  <c r="R173" i="1" s="1"/>
  <c r="R188" i="1" s="1"/>
  <c r="V160" i="1"/>
  <c r="W160" i="1"/>
  <c r="V118" i="1"/>
  <c r="W118" i="1"/>
  <c r="V114" i="1"/>
  <c r="W114" i="1"/>
  <c r="V73" i="1"/>
  <c r="W73" i="1"/>
  <c r="R81" i="1"/>
  <c r="S67" i="1"/>
  <c r="V250" i="1"/>
  <c r="W250" i="1" s="1"/>
  <c r="S112" i="1"/>
  <c r="R126" i="1"/>
  <c r="R128" i="1" s="1"/>
  <c r="R143" i="1" s="1"/>
  <c r="V161" i="1"/>
  <c r="W161" i="1" s="1"/>
  <c r="R25" i="1"/>
  <c r="Q36" i="1"/>
  <c r="R247" i="1"/>
  <c r="Q261" i="1"/>
  <c r="V159" i="1"/>
  <c r="W159" i="1" s="1"/>
  <c r="T22" i="1"/>
  <c r="V208" i="62"/>
  <c r="W208" i="62" s="1"/>
  <c r="V165" i="62"/>
  <c r="W165" i="62" s="1"/>
  <c r="V153" i="62"/>
  <c r="W153" i="62"/>
  <c r="V207" i="62"/>
  <c r="W207" i="62" s="1"/>
  <c r="V210" i="62"/>
  <c r="W210" i="62" s="1"/>
  <c r="V258" i="62"/>
  <c r="W258" i="62" s="1"/>
  <c r="V242" i="62"/>
  <c r="W242" i="62" s="1"/>
  <c r="V31" i="62"/>
  <c r="W31" i="62" s="1"/>
  <c r="V243" i="62"/>
  <c r="W243" i="62" s="1"/>
  <c r="S244" i="62"/>
  <c r="T238" i="62"/>
  <c r="U238" i="62" s="1"/>
  <c r="V198" i="62"/>
  <c r="W198" i="62" s="1"/>
  <c r="T240" i="62"/>
  <c r="U240" i="62" s="1"/>
  <c r="T16" i="62"/>
  <c r="U16" i="62" s="1"/>
  <c r="V106" i="62"/>
  <c r="W106" i="62" s="1"/>
  <c r="V212" i="62"/>
  <c r="W212" i="62"/>
  <c r="R162" i="62"/>
  <c r="Q171" i="62"/>
  <c r="Q173" i="62" s="1"/>
  <c r="Q188" i="62" s="1"/>
  <c r="S19" i="62"/>
  <c r="T13" i="62"/>
  <c r="U13" i="62" s="1"/>
  <c r="T157" i="62"/>
  <c r="U157" i="62" s="1"/>
  <c r="R19" i="62"/>
  <c r="S112" i="62"/>
  <c r="R126" i="62"/>
  <c r="R128" i="62" s="1"/>
  <c r="R143" i="62" s="1"/>
  <c r="T15" i="62"/>
  <c r="U15" i="62" s="1"/>
  <c r="V125" i="62"/>
  <c r="W125" i="62"/>
  <c r="V113" i="62"/>
  <c r="W113" i="62"/>
  <c r="R244" i="62"/>
  <c r="S103" i="62"/>
  <c r="V151" i="62"/>
  <c r="W151" i="62" s="1"/>
  <c r="V114" i="62"/>
  <c r="W114" i="62"/>
  <c r="V59" i="62"/>
  <c r="W59" i="62" s="1"/>
  <c r="T247" i="62"/>
  <c r="V118" i="62"/>
  <c r="W118" i="62" s="1"/>
  <c r="V107" i="62"/>
  <c r="W107" i="62" s="1"/>
  <c r="V72" i="62"/>
  <c r="W72" i="62" s="1"/>
  <c r="S154" i="62"/>
  <c r="T148" i="62"/>
  <c r="T154" i="62" s="1"/>
  <c r="V69" i="62"/>
  <c r="W69" i="62"/>
  <c r="P263" i="62"/>
  <c r="P278" i="62" s="1"/>
  <c r="T58" i="62"/>
  <c r="T64" i="62" s="1"/>
  <c r="U58" i="62"/>
  <c r="S64" i="62"/>
  <c r="V203" i="62"/>
  <c r="W203" i="62" s="1"/>
  <c r="Q216" i="62"/>
  <c r="R202" i="62"/>
  <c r="R253" i="62"/>
  <c r="Q261" i="62"/>
  <c r="Q263" i="62" s="1"/>
  <c r="Q278" i="62" s="1"/>
  <c r="V60" i="62"/>
  <c r="W60" i="62"/>
  <c r="R67" i="62"/>
  <c r="Q81" i="62"/>
  <c r="Q83" i="62" s="1"/>
  <c r="Q98" i="62" s="1"/>
  <c r="V152" i="62"/>
  <c r="W152" i="62"/>
  <c r="V194" i="62"/>
  <c r="V166" i="62"/>
  <c r="W166" i="62" s="1"/>
  <c r="V260" i="62"/>
  <c r="W260" i="62" s="1"/>
  <c r="V211" i="62"/>
  <c r="W211" i="62" s="1"/>
  <c r="V205" i="62"/>
  <c r="W205" i="62" s="1"/>
  <c r="R197" i="62"/>
  <c r="R199" i="62" s="1"/>
  <c r="Q199" i="62"/>
  <c r="V77" i="62"/>
  <c r="W77" i="62" s="1"/>
  <c r="R36" i="62"/>
  <c r="S22" i="62"/>
  <c r="V253" i="61"/>
  <c r="W253" i="61" s="1"/>
  <c r="V240" i="61"/>
  <c r="W240" i="61"/>
  <c r="V204" i="61"/>
  <c r="W204" i="61" s="1"/>
  <c r="V162" i="61"/>
  <c r="W162" i="61" s="1"/>
  <c r="V34" i="61"/>
  <c r="W34" i="61"/>
  <c r="V23" i="61"/>
  <c r="W23" i="61" s="1"/>
  <c r="V121" i="61"/>
  <c r="W121" i="61"/>
  <c r="V210" i="61"/>
  <c r="W210" i="61" s="1"/>
  <c r="V165" i="61"/>
  <c r="W165" i="61"/>
  <c r="V61" i="61"/>
  <c r="W61" i="61" s="1"/>
  <c r="V75" i="61"/>
  <c r="W75" i="61" s="1"/>
  <c r="V213" i="61"/>
  <c r="W213" i="61" s="1"/>
  <c r="R112" i="61"/>
  <c r="Q126" i="61"/>
  <c r="Q128" i="61" s="1"/>
  <c r="Q143" i="61" s="1"/>
  <c r="V80" i="61"/>
  <c r="W80" i="61"/>
  <c r="T67" i="61"/>
  <c r="U67" i="61"/>
  <c r="T107" i="61"/>
  <c r="U107" i="61" s="1"/>
  <c r="V30" i="61"/>
  <c r="W30" i="61" s="1"/>
  <c r="R58" i="61"/>
  <c r="R64" i="61" s="1"/>
  <c r="Q64" i="61"/>
  <c r="W238" i="61"/>
  <c r="V24" i="61"/>
  <c r="W24" i="61" s="1"/>
  <c r="V117" i="61"/>
  <c r="W117" i="61"/>
  <c r="V123" i="61"/>
  <c r="W123" i="61" s="1"/>
  <c r="V195" i="61"/>
  <c r="W195" i="61" s="1"/>
  <c r="T103" i="61"/>
  <c r="U103" i="61"/>
  <c r="S109" i="61"/>
  <c r="V78" i="61"/>
  <c r="W78" i="61"/>
  <c r="T149" i="61"/>
  <c r="U149" i="61" s="1"/>
  <c r="S247" i="61"/>
  <c r="R261" i="61"/>
  <c r="R193" i="61"/>
  <c r="R199" i="61" s="1"/>
  <c r="R218" i="61" s="1"/>
  <c r="R233" i="61" s="1"/>
  <c r="Q199" i="61"/>
  <c r="Q218" i="61" s="1"/>
  <c r="Q233" i="61" s="1"/>
  <c r="R109" i="61"/>
  <c r="V125" i="61"/>
  <c r="W125" i="61" s="1"/>
  <c r="V63" i="61"/>
  <c r="W63" i="61" s="1"/>
  <c r="V205" i="61"/>
  <c r="W205" i="61"/>
  <c r="T157" i="61"/>
  <c r="T171" i="61" s="1"/>
  <c r="S171" i="61"/>
  <c r="T202" i="61"/>
  <c r="T216" i="61" s="1"/>
  <c r="S216" i="61"/>
  <c r="R68" i="61"/>
  <c r="Q81" i="61"/>
  <c r="Q83" i="61" s="1"/>
  <c r="Q98" i="61" s="1"/>
  <c r="R239" i="61"/>
  <c r="R244" i="61" s="1"/>
  <c r="Q244" i="61"/>
  <c r="Q263" i="61" s="1"/>
  <c r="Q278" i="61" s="1"/>
  <c r="T198" i="61"/>
  <c r="U198" i="61" s="1"/>
  <c r="V249" i="61"/>
  <c r="W249" i="61" s="1"/>
  <c r="V242" i="61"/>
  <c r="W242" i="61" s="1"/>
  <c r="S19" i="61"/>
  <c r="T13" i="61"/>
  <c r="S148" i="61"/>
  <c r="R36" i="61"/>
  <c r="R38" i="61" s="1"/>
  <c r="R53" i="61" s="1"/>
  <c r="S22" i="61"/>
  <c r="V153" i="61"/>
  <c r="W153" i="61" s="1"/>
  <c r="T17" i="61"/>
  <c r="U17" i="61" s="1"/>
  <c r="V113" i="60"/>
  <c r="W113" i="60" s="1"/>
  <c r="T16" i="60"/>
  <c r="U16" i="60"/>
  <c r="V212" i="60"/>
  <c r="W212" i="60" s="1"/>
  <c r="V165" i="60"/>
  <c r="W165" i="60"/>
  <c r="V75" i="60"/>
  <c r="W75" i="60" s="1"/>
  <c r="V121" i="60"/>
  <c r="W121" i="60" s="1"/>
  <c r="V108" i="60"/>
  <c r="W108" i="60" s="1"/>
  <c r="T197" i="60"/>
  <c r="U197" i="60"/>
  <c r="V166" i="60"/>
  <c r="W166" i="60" s="1"/>
  <c r="V125" i="60"/>
  <c r="W125" i="60"/>
  <c r="T105" i="60"/>
  <c r="U105" i="60" s="1"/>
  <c r="V24" i="60"/>
  <c r="W24" i="60" s="1"/>
  <c r="V203" i="60"/>
  <c r="W203" i="60" s="1"/>
  <c r="V195" i="60"/>
  <c r="W195" i="60" s="1"/>
  <c r="T59" i="60"/>
  <c r="U59" i="60" s="1"/>
  <c r="V68" i="60"/>
  <c r="W68" i="60"/>
  <c r="R193" i="60"/>
  <c r="R199" i="60" s="1"/>
  <c r="S193" i="60"/>
  <c r="Q199" i="60"/>
  <c r="Q218" i="60" s="1"/>
  <c r="Q233" i="60" s="1"/>
  <c r="R22" i="60"/>
  <c r="Q36" i="60"/>
  <c r="V124" i="60"/>
  <c r="W124" i="60"/>
  <c r="V153" i="60"/>
  <c r="W153" i="60" s="1"/>
  <c r="V107" i="60"/>
  <c r="W107" i="60"/>
  <c r="S202" i="60"/>
  <c r="R216" i="60"/>
  <c r="T247" i="60"/>
  <c r="U247" i="60" s="1"/>
  <c r="S67" i="60"/>
  <c r="R81" i="60"/>
  <c r="V160" i="60"/>
  <c r="W160" i="60" s="1"/>
  <c r="R64" i="60"/>
  <c r="V259" i="60"/>
  <c r="W259" i="60"/>
  <c r="S112" i="60"/>
  <c r="R126" i="60"/>
  <c r="R173" i="60"/>
  <c r="R188" i="60" s="1"/>
  <c r="R251" i="60"/>
  <c r="Q261" i="60"/>
  <c r="W221" i="60"/>
  <c r="W231" i="60" s="1"/>
  <c r="V122" i="60"/>
  <c r="W122" i="60" s="1"/>
  <c r="V18" i="60"/>
  <c r="W18" i="60" s="1"/>
  <c r="R104" i="60"/>
  <c r="R109" i="60" s="1"/>
  <c r="S104" i="60"/>
  <c r="Q109" i="60"/>
  <c r="Q128" i="60" s="1"/>
  <c r="Q143" i="60" s="1"/>
  <c r="S58" i="60"/>
  <c r="R13" i="60"/>
  <c r="R19" i="60" s="1"/>
  <c r="Q19" i="60"/>
  <c r="V194" i="60"/>
  <c r="W194" i="60" s="1"/>
  <c r="P128" i="60"/>
  <c r="P143" i="60" s="1"/>
  <c r="P280" i="60" s="1"/>
  <c r="Q244" i="60"/>
  <c r="R238" i="60"/>
  <c r="R244" i="60" s="1"/>
  <c r="W148" i="60"/>
  <c r="S149" i="60"/>
  <c r="U103" i="60"/>
  <c r="V62" i="60"/>
  <c r="W62" i="60"/>
  <c r="V242" i="60"/>
  <c r="W242" i="60" s="1"/>
  <c r="S171" i="60"/>
  <c r="T157" i="60"/>
  <c r="T171" i="60" s="1"/>
  <c r="U157" i="60"/>
  <c r="W131" i="60"/>
  <c r="W141" i="60" s="1"/>
  <c r="V80" i="59"/>
  <c r="W80" i="59" s="1"/>
  <c r="J280" i="59"/>
  <c r="R199" i="59"/>
  <c r="K280" i="59"/>
  <c r="O280" i="59"/>
  <c r="T240" i="59"/>
  <c r="U240" i="59" s="1"/>
  <c r="R109" i="59"/>
  <c r="R244" i="59"/>
  <c r="V70" i="59"/>
  <c r="W70" i="59" s="1"/>
  <c r="W160" i="59"/>
  <c r="P218" i="59"/>
  <c r="P233" i="59" s="1"/>
  <c r="V197" i="59"/>
  <c r="W197" i="59"/>
  <c r="Q218" i="59"/>
  <c r="Q233" i="59" s="1"/>
  <c r="P173" i="59"/>
  <c r="P188" i="59" s="1"/>
  <c r="P263" i="59"/>
  <c r="P278" i="59" s="1"/>
  <c r="V27" i="59"/>
  <c r="W27" i="59" s="1"/>
  <c r="V151" i="59"/>
  <c r="W151" i="59" s="1"/>
  <c r="V252" i="59"/>
  <c r="W252" i="59"/>
  <c r="T239" i="59"/>
  <c r="U239" i="59"/>
  <c r="V215" i="59"/>
  <c r="W215" i="59" s="1"/>
  <c r="V60" i="59"/>
  <c r="W60" i="59"/>
  <c r="V108" i="59"/>
  <c r="W108" i="59" s="1"/>
  <c r="V14" i="59"/>
  <c r="W14" i="59"/>
  <c r="V167" i="59"/>
  <c r="W167" i="59" s="1"/>
  <c r="T106" i="59"/>
  <c r="U106" i="59"/>
  <c r="V169" i="59"/>
  <c r="W169" i="59"/>
  <c r="V196" i="59"/>
  <c r="W196" i="59" s="1"/>
  <c r="V203" i="59"/>
  <c r="W203" i="59" s="1"/>
  <c r="V207" i="59"/>
  <c r="W207" i="59" s="1"/>
  <c r="V194" i="59"/>
  <c r="W194" i="59" s="1"/>
  <c r="V241" i="59"/>
  <c r="W241" i="59"/>
  <c r="S103" i="59"/>
  <c r="V153" i="59"/>
  <c r="W153" i="59" s="1"/>
  <c r="V211" i="59"/>
  <c r="W211" i="59" s="1"/>
  <c r="Q126" i="59"/>
  <c r="Q128" i="59" s="1"/>
  <c r="Q143" i="59" s="1"/>
  <c r="R112" i="59"/>
  <c r="T13" i="59"/>
  <c r="U13" i="59" s="1"/>
  <c r="V63" i="59"/>
  <c r="W63" i="59" s="1"/>
  <c r="Q171" i="59"/>
  <c r="R157" i="59"/>
  <c r="S244" i="59"/>
  <c r="T238" i="59"/>
  <c r="U238" i="59"/>
  <c r="S247" i="59"/>
  <c r="R261" i="59"/>
  <c r="Q263" i="59"/>
  <c r="Q278" i="59" s="1"/>
  <c r="R59" i="59"/>
  <c r="R64" i="59" s="1"/>
  <c r="Q64" i="59"/>
  <c r="V148" i="59"/>
  <c r="W148" i="59" s="1"/>
  <c r="P83" i="59"/>
  <c r="P98" i="59" s="1"/>
  <c r="R149" i="59"/>
  <c r="R154" i="59" s="1"/>
  <c r="Q154" i="59"/>
  <c r="T152" i="59"/>
  <c r="U152" i="59"/>
  <c r="T104" i="59"/>
  <c r="U104" i="59"/>
  <c r="V31" i="59"/>
  <c r="W31" i="59" s="1"/>
  <c r="R216" i="59"/>
  <c r="S202" i="59"/>
  <c r="T62" i="59"/>
  <c r="U62" i="59" s="1"/>
  <c r="V208" i="59"/>
  <c r="W208" i="59" s="1"/>
  <c r="V113" i="59"/>
  <c r="W113" i="59"/>
  <c r="R16" i="59"/>
  <c r="R19" i="59" s="1"/>
  <c r="S16" i="59"/>
  <c r="Q19" i="59"/>
  <c r="P128" i="59"/>
  <c r="P143" i="59" s="1"/>
  <c r="T105" i="59"/>
  <c r="U105" i="59" s="1"/>
  <c r="T195" i="59"/>
  <c r="U195" i="59" s="1"/>
  <c r="R22" i="59"/>
  <c r="Q36" i="59"/>
  <c r="V166" i="59"/>
  <c r="W166" i="59"/>
  <c r="S193" i="59"/>
  <c r="P38" i="59"/>
  <c r="P53" i="59" s="1"/>
  <c r="T67" i="59"/>
  <c r="V165" i="59"/>
  <c r="W165" i="59"/>
  <c r="V198" i="59"/>
  <c r="W198" i="59"/>
  <c r="R68" i="59"/>
  <c r="Q81" i="59"/>
  <c r="V213" i="59"/>
  <c r="W213" i="59" s="1"/>
  <c r="U58" i="59"/>
  <c r="V34" i="58"/>
  <c r="W34" i="58" s="1"/>
  <c r="V113" i="58"/>
  <c r="W113" i="58"/>
  <c r="V28" i="58"/>
  <c r="W28" i="58"/>
  <c r="V167" i="58"/>
  <c r="W167" i="58" s="1"/>
  <c r="V63" i="58"/>
  <c r="W63" i="58" s="1"/>
  <c r="V213" i="58"/>
  <c r="W213" i="58"/>
  <c r="V241" i="58"/>
  <c r="W241" i="58" s="1"/>
  <c r="T59" i="58"/>
  <c r="U59" i="58" s="1"/>
  <c r="V116" i="58"/>
  <c r="W116" i="58"/>
  <c r="V170" i="58"/>
  <c r="W170" i="58"/>
  <c r="V26" i="58"/>
  <c r="W26" i="58"/>
  <c r="V15" i="58"/>
  <c r="W15" i="58" s="1"/>
  <c r="V149" i="58"/>
  <c r="W149" i="58" s="1"/>
  <c r="V124" i="58"/>
  <c r="W124" i="58" s="1"/>
  <c r="T240" i="58"/>
  <c r="U240" i="58" s="1"/>
  <c r="V77" i="58"/>
  <c r="W77" i="58"/>
  <c r="V207" i="58"/>
  <c r="W207" i="58" s="1"/>
  <c r="V249" i="58"/>
  <c r="W249" i="58" s="1"/>
  <c r="V253" i="58"/>
  <c r="W253" i="58" s="1"/>
  <c r="V33" i="58"/>
  <c r="W33" i="58" s="1"/>
  <c r="V122" i="58"/>
  <c r="W122" i="58"/>
  <c r="S19" i="58"/>
  <c r="S154" i="58"/>
  <c r="T148" i="58"/>
  <c r="T154" i="58" s="1"/>
  <c r="Q126" i="58"/>
  <c r="Q128" i="58" s="1"/>
  <c r="Q143" i="58" s="1"/>
  <c r="R112" i="58"/>
  <c r="V206" i="58"/>
  <c r="W206" i="58"/>
  <c r="V106" i="58"/>
  <c r="W106" i="58"/>
  <c r="S58" i="58"/>
  <c r="T108" i="58"/>
  <c r="U108" i="58" s="1"/>
  <c r="V248" i="58"/>
  <c r="W248" i="58" s="1"/>
  <c r="R157" i="58"/>
  <c r="Q171" i="58"/>
  <c r="Q173" i="58" s="1"/>
  <c r="Q188" i="58" s="1"/>
  <c r="R67" i="58"/>
  <c r="Q81" i="58"/>
  <c r="Q83" i="58" s="1"/>
  <c r="Q98" i="58" s="1"/>
  <c r="V80" i="58"/>
  <c r="W80" i="58" s="1"/>
  <c r="T243" i="58"/>
  <c r="U243" i="58"/>
  <c r="V168" i="58"/>
  <c r="W168" i="58" s="1"/>
  <c r="V257" i="58"/>
  <c r="W257" i="58" s="1"/>
  <c r="V158" i="58"/>
  <c r="W158" i="58" s="1"/>
  <c r="R109" i="58"/>
  <c r="V32" i="58"/>
  <c r="W32" i="58" s="1"/>
  <c r="V16" i="58"/>
  <c r="W16" i="58"/>
  <c r="R238" i="58"/>
  <c r="R244" i="58" s="1"/>
  <c r="Q244" i="58"/>
  <c r="Q263" i="58" s="1"/>
  <c r="Q278" i="58" s="1"/>
  <c r="V107" i="58"/>
  <c r="W107" i="58" s="1"/>
  <c r="T60" i="58"/>
  <c r="U60" i="58"/>
  <c r="V153" i="58"/>
  <c r="W153" i="58" s="1"/>
  <c r="T104" i="58"/>
  <c r="U104" i="58"/>
  <c r="S109" i="58"/>
  <c r="V166" i="58"/>
  <c r="W166" i="58"/>
  <c r="R202" i="58"/>
  <c r="Q216" i="58"/>
  <c r="Q218" i="58" s="1"/>
  <c r="Q233" i="58" s="1"/>
  <c r="T194" i="58"/>
  <c r="T199" i="58" s="1"/>
  <c r="S199" i="58"/>
  <c r="R22" i="58"/>
  <c r="Q36" i="58"/>
  <c r="Q38" i="58" s="1"/>
  <c r="Q53" i="58" s="1"/>
  <c r="V121" i="58"/>
  <c r="W121" i="58" s="1"/>
  <c r="V76" i="58"/>
  <c r="W76" i="58" s="1"/>
  <c r="V259" i="58"/>
  <c r="W259" i="58" s="1"/>
  <c r="V14" i="58"/>
  <c r="W14" i="58" s="1"/>
  <c r="V105" i="58"/>
  <c r="W105" i="58" s="1"/>
  <c r="V123" i="58"/>
  <c r="W123" i="58"/>
  <c r="S247" i="58"/>
  <c r="R261" i="58"/>
  <c r="V241" i="57"/>
  <c r="W241" i="57"/>
  <c r="R244" i="57"/>
  <c r="W179" i="57"/>
  <c r="V162" i="57"/>
  <c r="W162" i="57" s="1"/>
  <c r="W71" i="57"/>
  <c r="V243" i="57"/>
  <c r="W243" i="57" s="1"/>
  <c r="W186" i="57"/>
  <c r="P263" i="57"/>
  <c r="P278" i="57" s="1"/>
  <c r="Q218" i="57"/>
  <c r="Q233" i="57" s="1"/>
  <c r="Q83" i="57"/>
  <c r="Q98" i="57" s="1"/>
  <c r="P38" i="57"/>
  <c r="P53" i="57" s="1"/>
  <c r="S58" i="57"/>
  <c r="S64" i="57" s="1"/>
  <c r="S238" i="57"/>
  <c r="T238" i="57" s="1"/>
  <c r="T244" i="57" s="1"/>
  <c r="T149" i="57"/>
  <c r="U149" i="57" s="1"/>
  <c r="V61" i="57"/>
  <c r="W61" i="57"/>
  <c r="T198" i="57"/>
  <c r="U198" i="57" s="1"/>
  <c r="T196" i="57"/>
  <c r="U196" i="57"/>
  <c r="V260" i="57"/>
  <c r="W260" i="57"/>
  <c r="V18" i="57"/>
  <c r="W18" i="57" s="1"/>
  <c r="V105" i="57"/>
  <c r="W105" i="57" s="1"/>
  <c r="V114" i="57"/>
  <c r="W114" i="57" s="1"/>
  <c r="V239" i="57"/>
  <c r="W239" i="57" s="1"/>
  <c r="V153" i="57"/>
  <c r="W153" i="57" s="1"/>
  <c r="V116" i="57"/>
  <c r="W116" i="57"/>
  <c r="V34" i="57"/>
  <c r="W34" i="57"/>
  <c r="T151" i="57"/>
  <c r="U151" i="57" s="1"/>
  <c r="V32" i="57"/>
  <c r="W32" i="57" s="1"/>
  <c r="V31" i="57"/>
  <c r="W31" i="57" s="1"/>
  <c r="V26" i="57"/>
  <c r="W26" i="57" s="1"/>
  <c r="V63" i="57"/>
  <c r="W63" i="57"/>
  <c r="V212" i="57"/>
  <c r="W212" i="57" s="1"/>
  <c r="W86" i="57"/>
  <c r="W96" i="57" s="1"/>
  <c r="R81" i="57"/>
  <c r="R83" i="57" s="1"/>
  <c r="R98" i="57" s="1"/>
  <c r="S67" i="57"/>
  <c r="V258" i="57"/>
  <c r="W258" i="57"/>
  <c r="V27" i="57"/>
  <c r="W27" i="57" s="1"/>
  <c r="V152" i="57"/>
  <c r="W152" i="57" s="1"/>
  <c r="V256" i="57"/>
  <c r="W256" i="57" s="1"/>
  <c r="V150" i="57"/>
  <c r="W150" i="57" s="1"/>
  <c r="R15" i="57"/>
  <c r="R19" i="57" s="1"/>
  <c r="R38" i="57" s="1"/>
  <c r="R53" i="57" s="1"/>
  <c r="Q19" i="57"/>
  <c r="Q38" i="57" s="1"/>
  <c r="Q53" i="57" s="1"/>
  <c r="R216" i="57"/>
  <c r="S202" i="57"/>
  <c r="V72" i="57"/>
  <c r="W72" i="57" s="1"/>
  <c r="S36" i="57"/>
  <c r="T22" i="57"/>
  <c r="T36" i="57" s="1"/>
  <c r="Q154" i="57"/>
  <c r="Q173" i="57" s="1"/>
  <c r="Q188" i="57" s="1"/>
  <c r="R148" i="57"/>
  <c r="R154" i="57" s="1"/>
  <c r="V68" i="57"/>
  <c r="W68" i="57" s="1"/>
  <c r="V242" i="57"/>
  <c r="W242" i="57" s="1"/>
  <c r="T13" i="57"/>
  <c r="U13" i="57" s="1"/>
  <c r="P218" i="57"/>
  <c r="P233" i="57" s="1"/>
  <c r="T108" i="57"/>
  <c r="U108" i="57" s="1"/>
  <c r="T16" i="57"/>
  <c r="U16" i="57" s="1"/>
  <c r="V197" i="57"/>
  <c r="W197" i="57" s="1"/>
  <c r="V205" i="57"/>
  <c r="W205" i="57" s="1"/>
  <c r="S109" i="57"/>
  <c r="T103" i="57"/>
  <c r="U103" i="57"/>
  <c r="R199" i="57"/>
  <c r="Q261" i="57"/>
  <c r="Q263" i="57" s="1"/>
  <c r="Q278" i="57" s="1"/>
  <c r="R247" i="57"/>
  <c r="V204" i="57"/>
  <c r="W204" i="57"/>
  <c r="S157" i="57"/>
  <c r="R171" i="57"/>
  <c r="V60" i="57"/>
  <c r="W60" i="57" s="1"/>
  <c r="S112" i="57"/>
  <c r="R126" i="57"/>
  <c r="V106" i="57"/>
  <c r="W106" i="57" s="1"/>
  <c r="R109" i="57"/>
  <c r="S193" i="57"/>
  <c r="Q128" i="57"/>
  <c r="Q143" i="57" s="1"/>
  <c r="S13" i="1" l="1"/>
  <c r="P280" i="62"/>
  <c r="R38" i="62"/>
  <c r="R53" i="62" s="1"/>
  <c r="Q218" i="62"/>
  <c r="Q233" i="62" s="1"/>
  <c r="Q280" i="62" s="1"/>
  <c r="S239" i="61"/>
  <c r="T239" i="61" s="1"/>
  <c r="T244" i="61" s="1"/>
  <c r="V196" i="61"/>
  <c r="W196" i="61"/>
  <c r="R263" i="61"/>
  <c r="R278" i="61" s="1"/>
  <c r="Q280" i="61"/>
  <c r="T19" i="61"/>
  <c r="V197" i="61"/>
  <c r="W197" i="61"/>
  <c r="R218" i="60"/>
  <c r="R233" i="60" s="1"/>
  <c r="R263" i="59"/>
  <c r="R278" i="59" s="1"/>
  <c r="Q83" i="59"/>
  <c r="Q98" i="59" s="1"/>
  <c r="P280" i="58"/>
  <c r="V103" i="58"/>
  <c r="W103" i="58"/>
  <c r="U148" i="58"/>
  <c r="V148" i="58" s="1"/>
  <c r="V154" i="58" s="1"/>
  <c r="Q280" i="58"/>
  <c r="U13" i="58"/>
  <c r="R218" i="57"/>
  <c r="R233" i="57" s="1"/>
  <c r="U238" i="57"/>
  <c r="S244" i="57"/>
  <c r="P280" i="1"/>
  <c r="V243" i="1"/>
  <c r="W243" i="1" s="1"/>
  <c r="V107" i="1"/>
  <c r="W107" i="1"/>
  <c r="T58" i="1"/>
  <c r="T64" i="1" s="1"/>
  <c r="S64" i="1"/>
  <c r="S193" i="1"/>
  <c r="V153" i="1"/>
  <c r="W153" i="1"/>
  <c r="U109" i="1"/>
  <c r="V103" i="1"/>
  <c r="W103" i="1"/>
  <c r="U148" i="1"/>
  <c r="T109" i="1"/>
  <c r="T13" i="1"/>
  <c r="T19" i="1" s="1"/>
  <c r="S19" i="1"/>
  <c r="U13" i="1"/>
  <c r="R83" i="1"/>
  <c r="R98" i="1" s="1"/>
  <c r="Q38" i="1"/>
  <c r="Q53" i="1" s="1"/>
  <c r="Q280" i="1" s="1"/>
  <c r="T238" i="1"/>
  <c r="T244" i="1" s="1"/>
  <c r="U238" i="1"/>
  <c r="S244" i="1"/>
  <c r="V152" i="1"/>
  <c r="W152" i="1" s="1"/>
  <c r="V197" i="1"/>
  <c r="W197" i="1" s="1"/>
  <c r="Q263" i="1"/>
  <c r="Q278" i="1" s="1"/>
  <c r="S247" i="1"/>
  <c r="R261" i="1"/>
  <c r="R263" i="1" s="1"/>
  <c r="R278" i="1" s="1"/>
  <c r="W216" i="1"/>
  <c r="V216" i="1"/>
  <c r="S25" i="1"/>
  <c r="R36" i="1"/>
  <c r="R38" i="1" s="1"/>
  <c r="R53" i="1" s="1"/>
  <c r="S126" i="1"/>
  <c r="S128" i="1" s="1"/>
  <c r="S143" i="1" s="1"/>
  <c r="T112" i="1"/>
  <c r="T126" i="1" s="1"/>
  <c r="T128" i="1" s="1"/>
  <c r="T143" i="1" s="1"/>
  <c r="U112" i="1"/>
  <c r="U22" i="1"/>
  <c r="T157" i="1"/>
  <c r="T171" i="1" s="1"/>
  <c r="T173" i="1" s="1"/>
  <c r="T188" i="1" s="1"/>
  <c r="S171" i="1"/>
  <c r="S173" i="1" s="1"/>
  <c r="S188" i="1" s="1"/>
  <c r="S81" i="1"/>
  <c r="T67" i="1"/>
  <c r="T81" i="1" s="1"/>
  <c r="V240" i="62"/>
  <c r="W240" i="62"/>
  <c r="V16" i="62"/>
  <c r="W16" i="62"/>
  <c r="V15" i="62"/>
  <c r="W15" i="62"/>
  <c r="V157" i="62"/>
  <c r="T22" i="62"/>
  <c r="T36" i="62" s="1"/>
  <c r="T38" i="62" s="1"/>
  <c r="T53" i="62" s="1"/>
  <c r="S36" i="62"/>
  <c r="S38" i="62" s="1"/>
  <c r="S53" i="62" s="1"/>
  <c r="S253" i="62"/>
  <c r="R261" i="62"/>
  <c r="R263" i="62" s="1"/>
  <c r="R278" i="62" s="1"/>
  <c r="S162" i="62"/>
  <c r="R171" i="62"/>
  <c r="R173" i="62" s="1"/>
  <c r="R188" i="62" s="1"/>
  <c r="T244" i="62"/>
  <c r="U19" i="62"/>
  <c r="V13" i="62"/>
  <c r="W13" i="62"/>
  <c r="S202" i="62"/>
  <c r="R216" i="62"/>
  <c r="R218" i="62" s="1"/>
  <c r="R233" i="62" s="1"/>
  <c r="U148" i="62"/>
  <c r="S126" i="62"/>
  <c r="T112" i="62"/>
  <c r="T126" i="62" s="1"/>
  <c r="U244" i="62"/>
  <c r="V238" i="62"/>
  <c r="V244" i="62" s="1"/>
  <c r="W238" i="62"/>
  <c r="S197" i="62"/>
  <c r="W194" i="62"/>
  <c r="U64" i="62"/>
  <c r="V58" i="62"/>
  <c r="V64" i="62" s="1"/>
  <c r="W58" i="62"/>
  <c r="W64" i="62" s="1"/>
  <c r="S109" i="62"/>
  <c r="T103" i="62"/>
  <c r="T109" i="62" s="1"/>
  <c r="R81" i="62"/>
  <c r="R83" i="62" s="1"/>
  <c r="R98" i="62" s="1"/>
  <c r="S67" i="62"/>
  <c r="U247" i="62"/>
  <c r="T19" i="62"/>
  <c r="V149" i="61"/>
  <c r="W149" i="61" s="1"/>
  <c r="V17" i="61"/>
  <c r="W17" i="61" s="1"/>
  <c r="V107" i="61"/>
  <c r="W107" i="61"/>
  <c r="T247" i="61"/>
  <c r="T261" i="61" s="1"/>
  <c r="S261" i="61"/>
  <c r="U247" i="61"/>
  <c r="S244" i="61"/>
  <c r="U13" i="61"/>
  <c r="S154" i="61"/>
  <c r="S173" i="61" s="1"/>
  <c r="S188" i="61" s="1"/>
  <c r="T148" i="61"/>
  <c r="T154" i="61" s="1"/>
  <c r="T173" i="61" s="1"/>
  <c r="T188" i="61" s="1"/>
  <c r="V67" i="61"/>
  <c r="U109" i="61"/>
  <c r="V103" i="61"/>
  <c r="W103" i="61"/>
  <c r="S36" i="61"/>
  <c r="S38" i="61" s="1"/>
  <c r="S53" i="61" s="1"/>
  <c r="T22" i="61"/>
  <c r="T36" i="61" s="1"/>
  <c r="T38" i="61" s="1"/>
  <c r="T53" i="61" s="1"/>
  <c r="V198" i="61"/>
  <c r="W198" i="61" s="1"/>
  <c r="S68" i="61"/>
  <c r="R81" i="61"/>
  <c r="R83" i="61" s="1"/>
  <c r="R98" i="61" s="1"/>
  <c r="U202" i="61"/>
  <c r="T109" i="61"/>
  <c r="S58" i="61"/>
  <c r="U157" i="61"/>
  <c r="S193" i="61"/>
  <c r="R126" i="61"/>
  <c r="R128" i="61" s="1"/>
  <c r="R143" i="61" s="1"/>
  <c r="S112" i="61"/>
  <c r="V59" i="60"/>
  <c r="W59" i="60" s="1"/>
  <c r="T104" i="60"/>
  <c r="T109" i="60" s="1"/>
  <c r="S109" i="60"/>
  <c r="U171" i="60"/>
  <c r="V157" i="60"/>
  <c r="V171" i="60" s="1"/>
  <c r="T112" i="60"/>
  <c r="T126" i="60" s="1"/>
  <c r="S126" i="60"/>
  <c r="S128" i="60" s="1"/>
  <c r="S143" i="60" s="1"/>
  <c r="U112" i="60"/>
  <c r="T193" i="60"/>
  <c r="T199" i="60" s="1"/>
  <c r="S199" i="60"/>
  <c r="R83" i="60"/>
  <c r="R98" i="60" s="1"/>
  <c r="V197" i="60"/>
  <c r="W197" i="60" s="1"/>
  <c r="V16" i="60"/>
  <c r="W16" i="60" s="1"/>
  <c r="V105" i="60"/>
  <c r="W105" i="60" s="1"/>
  <c r="S251" i="60"/>
  <c r="R261" i="60"/>
  <c r="R263" i="60" s="1"/>
  <c r="R278" i="60" s="1"/>
  <c r="S81" i="60"/>
  <c r="T67" i="60"/>
  <c r="T81" i="60" s="1"/>
  <c r="U67" i="60"/>
  <c r="R36" i="60"/>
  <c r="R38" i="60" s="1"/>
  <c r="R53" i="60" s="1"/>
  <c r="S22" i="60"/>
  <c r="T202" i="60"/>
  <c r="T216" i="60" s="1"/>
  <c r="S216" i="60"/>
  <c r="S218" i="60" s="1"/>
  <c r="S233" i="60" s="1"/>
  <c r="S238" i="60"/>
  <c r="V103" i="60"/>
  <c r="W103" i="60" s="1"/>
  <c r="S13" i="60"/>
  <c r="Q263" i="60"/>
  <c r="Q278" i="60" s="1"/>
  <c r="T149" i="60"/>
  <c r="T154" i="60" s="1"/>
  <c r="T173" i="60" s="1"/>
  <c r="T188" i="60" s="1"/>
  <c r="S154" i="60"/>
  <c r="S173" i="60" s="1"/>
  <c r="S188" i="60" s="1"/>
  <c r="T58" i="60"/>
  <c r="T64" i="60" s="1"/>
  <c r="U58" i="60"/>
  <c r="S64" i="60"/>
  <c r="R128" i="60"/>
  <c r="R143" i="60" s="1"/>
  <c r="V247" i="60"/>
  <c r="W247" i="60" s="1"/>
  <c r="Q38" i="60"/>
  <c r="Q53" i="60" s="1"/>
  <c r="R218" i="59"/>
  <c r="R233" i="59" s="1"/>
  <c r="V240" i="59"/>
  <c r="W240" i="59"/>
  <c r="S59" i="59"/>
  <c r="T59" i="59" s="1"/>
  <c r="T64" i="59" s="1"/>
  <c r="Q173" i="59"/>
  <c r="Q188" i="59" s="1"/>
  <c r="V62" i="59"/>
  <c r="W62" i="59" s="1"/>
  <c r="V105" i="59"/>
  <c r="W105" i="59"/>
  <c r="V58" i="59"/>
  <c r="W58" i="59"/>
  <c r="R171" i="59"/>
  <c r="R173" i="59" s="1"/>
  <c r="R188" i="59" s="1"/>
  <c r="S157" i="59"/>
  <c r="T16" i="59"/>
  <c r="T19" i="59" s="1"/>
  <c r="U16" i="59"/>
  <c r="U19" i="59" s="1"/>
  <c r="V104" i="59"/>
  <c r="W104" i="59"/>
  <c r="V13" i="59"/>
  <c r="W13" i="59" s="1"/>
  <c r="V239" i="59"/>
  <c r="W239" i="59" s="1"/>
  <c r="V195" i="59"/>
  <c r="W195" i="59" s="1"/>
  <c r="V152" i="59"/>
  <c r="W152" i="59" s="1"/>
  <c r="T202" i="59"/>
  <c r="T216" i="59" s="1"/>
  <c r="S216" i="59"/>
  <c r="T193" i="59"/>
  <c r="T199" i="59" s="1"/>
  <c r="S199" i="59"/>
  <c r="S68" i="59"/>
  <c r="R81" i="59"/>
  <c r="R83" i="59" s="1"/>
  <c r="R98" i="59" s="1"/>
  <c r="S22" i="59"/>
  <c r="R36" i="59"/>
  <c r="R38" i="59" s="1"/>
  <c r="R53" i="59" s="1"/>
  <c r="S19" i="59"/>
  <c r="S112" i="59"/>
  <c r="R126" i="59"/>
  <c r="R128" i="59" s="1"/>
  <c r="R143" i="59" s="1"/>
  <c r="U67" i="59"/>
  <c r="V238" i="59"/>
  <c r="W238" i="59" s="1"/>
  <c r="U244" i="59"/>
  <c r="P280" i="59"/>
  <c r="T103" i="59"/>
  <c r="T109" i="59" s="1"/>
  <c r="S109" i="59"/>
  <c r="Q38" i="59"/>
  <c r="Q53" i="59" s="1"/>
  <c r="V106" i="59"/>
  <c r="W106" i="59" s="1"/>
  <c r="S261" i="59"/>
  <c r="S263" i="59" s="1"/>
  <c r="S278" i="59" s="1"/>
  <c r="T247" i="59"/>
  <c r="T261" i="59" s="1"/>
  <c r="S149" i="59"/>
  <c r="T244" i="59"/>
  <c r="V240" i="58"/>
  <c r="W240" i="58"/>
  <c r="V59" i="58"/>
  <c r="W59" i="58"/>
  <c r="U154" i="58"/>
  <c r="V104" i="58"/>
  <c r="U109" i="58"/>
  <c r="T247" i="58"/>
  <c r="T261" i="58" s="1"/>
  <c r="S261" i="58"/>
  <c r="V243" i="58"/>
  <c r="W243" i="58" s="1"/>
  <c r="S202" i="58"/>
  <c r="R216" i="58"/>
  <c r="R218" i="58" s="1"/>
  <c r="R233" i="58" s="1"/>
  <c r="S157" i="58"/>
  <c r="R171" i="58"/>
  <c r="R173" i="58" s="1"/>
  <c r="R188" i="58" s="1"/>
  <c r="R126" i="58"/>
  <c r="R128" i="58" s="1"/>
  <c r="R143" i="58" s="1"/>
  <c r="S112" i="58"/>
  <c r="R263" i="58"/>
  <c r="R278" i="58" s="1"/>
  <c r="S64" i="58"/>
  <c r="T58" i="58"/>
  <c r="T64" i="58" s="1"/>
  <c r="R36" i="58"/>
  <c r="R38" i="58" s="1"/>
  <c r="R53" i="58" s="1"/>
  <c r="S22" i="58"/>
  <c r="U194" i="58"/>
  <c r="V108" i="58"/>
  <c r="W108" i="58"/>
  <c r="T109" i="58"/>
  <c r="U19" i="58"/>
  <c r="V13" i="58"/>
  <c r="V19" i="58" s="1"/>
  <c r="V60" i="58"/>
  <c r="W60" i="58"/>
  <c r="S67" i="58"/>
  <c r="R81" i="58"/>
  <c r="R83" i="58" s="1"/>
  <c r="R98" i="58" s="1"/>
  <c r="S238" i="58"/>
  <c r="T109" i="57"/>
  <c r="U22" i="57"/>
  <c r="V22" i="57" s="1"/>
  <c r="V36" i="57" s="1"/>
  <c r="T58" i="57"/>
  <c r="T64" i="57" s="1"/>
  <c r="P280" i="57"/>
  <c r="V151" i="57"/>
  <c r="W151" i="57"/>
  <c r="V198" i="57"/>
  <c r="W198" i="57" s="1"/>
  <c r="V16" i="57"/>
  <c r="W16" i="57" s="1"/>
  <c r="V149" i="57"/>
  <c r="W149" i="57" s="1"/>
  <c r="S171" i="57"/>
  <c r="T157" i="57"/>
  <c r="T171" i="57" s="1"/>
  <c r="S247" i="57"/>
  <c r="R261" i="57"/>
  <c r="R263" i="57" s="1"/>
  <c r="R278" i="57" s="1"/>
  <c r="T202" i="57"/>
  <c r="T216" i="57" s="1"/>
  <c r="S216" i="57"/>
  <c r="U109" i="57"/>
  <c r="V103" i="57"/>
  <c r="W103" i="57" s="1"/>
  <c r="S148" i="57"/>
  <c r="V13" i="57"/>
  <c r="U244" i="57"/>
  <c r="V238" i="57"/>
  <c r="V244" i="57" s="1"/>
  <c r="W238" i="57"/>
  <c r="W244" i="57" s="1"/>
  <c r="V108" i="57"/>
  <c r="W108" i="57" s="1"/>
  <c r="S199" i="57"/>
  <c r="T193" i="57"/>
  <c r="T199" i="57" s="1"/>
  <c r="V196" i="57"/>
  <c r="W196" i="57"/>
  <c r="R128" i="57"/>
  <c r="R143" i="57" s="1"/>
  <c r="S126" i="57"/>
  <c r="S128" i="57" s="1"/>
  <c r="S143" i="57" s="1"/>
  <c r="T112" i="57"/>
  <c r="T126" i="57" s="1"/>
  <c r="Q280" i="57"/>
  <c r="T67" i="57"/>
  <c r="T81" i="57" s="1"/>
  <c r="S81" i="57"/>
  <c r="S83" i="57" s="1"/>
  <c r="S98" i="57" s="1"/>
  <c r="S15" i="57"/>
  <c r="R173" i="57"/>
  <c r="R188" i="57" s="1"/>
  <c r="T83" i="1" l="1"/>
  <c r="T98" i="1" s="1"/>
  <c r="U112" i="62"/>
  <c r="R280" i="62"/>
  <c r="W19" i="62"/>
  <c r="V19" i="62"/>
  <c r="U103" i="62"/>
  <c r="R280" i="61"/>
  <c r="U202" i="60"/>
  <c r="T128" i="60"/>
  <c r="T143" i="60" s="1"/>
  <c r="U104" i="60"/>
  <c r="W13" i="58"/>
  <c r="W19" i="58" s="1"/>
  <c r="U58" i="58"/>
  <c r="V109" i="58"/>
  <c r="U202" i="57"/>
  <c r="V202" i="57" s="1"/>
  <c r="V216" i="57" s="1"/>
  <c r="S83" i="1"/>
  <c r="S98" i="1" s="1"/>
  <c r="U244" i="1"/>
  <c r="V238" i="1"/>
  <c r="V244" i="1" s="1"/>
  <c r="V13" i="1"/>
  <c r="V19" i="1" s="1"/>
  <c r="U19" i="1"/>
  <c r="W13" i="1"/>
  <c r="W19" i="1" s="1"/>
  <c r="U58" i="1"/>
  <c r="T193" i="1"/>
  <c r="T199" i="1" s="1"/>
  <c r="T218" i="1" s="1"/>
  <c r="T233" i="1" s="1"/>
  <c r="U193" i="1"/>
  <c r="S199" i="1"/>
  <c r="S218" i="1" s="1"/>
  <c r="S233" i="1" s="1"/>
  <c r="R280" i="1"/>
  <c r="V148" i="1"/>
  <c r="V154" i="1" s="1"/>
  <c r="U154" i="1"/>
  <c r="W109" i="1"/>
  <c r="V109" i="1"/>
  <c r="V22" i="1"/>
  <c r="W22" i="1" s="1"/>
  <c r="V112" i="1"/>
  <c r="V126" i="1" s="1"/>
  <c r="V128" i="1" s="1"/>
  <c r="V143" i="1" s="1"/>
  <c r="U126" i="1"/>
  <c r="U128" i="1" s="1"/>
  <c r="U143" i="1" s="1"/>
  <c r="W112" i="1"/>
  <c r="W126" i="1" s="1"/>
  <c r="T25" i="1"/>
  <c r="T36" i="1" s="1"/>
  <c r="T38" i="1" s="1"/>
  <c r="T53" i="1" s="1"/>
  <c r="U25" i="1"/>
  <c r="S36" i="1"/>
  <c r="S38" i="1" s="1"/>
  <c r="S53" i="1" s="1"/>
  <c r="U67" i="1"/>
  <c r="U157" i="1"/>
  <c r="T247" i="1"/>
  <c r="T261" i="1" s="1"/>
  <c r="T263" i="1" s="1"/>
  <c r="T278" i="1" s="1"/>
  <c r="S261" i="1"/>
  <c r="S263" i="1" s="1"/>
  <c r="S278" i="1" s="1"/>
  <c r="T202" i="62"/>
  <c r="T216" i="62" s="1"/>
  <c r="S216" i="62"/>
  <c r="U202" i="62"/>
  <c r="T197" i="62"/>
  <c r="T199" i="62" s="1"/>
  <c r="U197" i="62"/>
  <c r="S199" i="62"/>
  <c r="V247" i="62"/>
  <c r="U261" i="62"/>
  <c r="U263" i="62" s="1"/>
  <c r="U278" i="62" s="1"/>
  <c r="T67" i="62"/>
  <c r="T81" i="62" s="1"/>
  <c r="T83" i="62" s="1"/>
  <c r="T98" i="62" s="1"/>
  <c r="S81" i="62"/>
  <c r="S83" i="62" s="1"/>
  <c r="S98" i="62" s="1"/>
  <c r="U67" i="62"/>
  <c r="W244" i="62"/>
  <c r="W157" i="62"/>
  <c r="U109" i="62"/>
  <c r="V103" i="62"/>
  <c r="V109" i="62" s="1"/>
  <c r="T128" i="62"/>
  <c r="T143" i="62" s="1"/>
  <c r="T162" i="62"/>
  <c r="T171" i="62" s="1"/>
  <c r="T173" i="62" s="1"/>
  <c r="T188" i="62" s="1"/>
  <c r="S171" i="62"/>
  <c r="S173" i="62" s="1"/>
  <c r="S188" i="62" s="1"/>
  <c r="S128" i="62"/>
  <c r="S143" i="62" s="1"/>
  <c r="V112" i="62"/>
  <c r="V126" i="62" s="1"/>
  <c r="U126" i="62"/>
  <c r="W112" i="62"/>
  <c r="W126" i="62" s="1"/>
  <c r="T253" i="62"/>
  <c r="T261" i="62" s="1"/>
  <c r="T263" i="62" s="1"/>
  <c r="T278" i="62" s="1"/>
  <c r="U253" i="62"/>
  <c r="S261" i="62"/>
  <c r="S263" i="62" s="1"/>
  <c r="S278" i="62" s="1"/>
  <c r="U154" i="62"/>
  <c r="V148" i="62"/>
  <c r="V154" i="62" s="1"/>
  <c r="U22" i="62"/>
  <c r="V202" i="61"/>
  <c r="V216" i="61" s="1"/>
  <c r="U216" i="61"/>
  <c r="U239" i="61"/>
  <c r="U261" i="61"/>
  <c r="V247" i="61"/>
  <c r="V261" i="61" s="1"/>
  <c r="W247" i="61"/>
  <c r="W261" i="61" s="1"/>
  <c r="S263" i="61"/>
  <c r="S278" i="61" s="1"/>
  <c r="W67" i="61"/>
  <c r="T263" i="61"/>
  <c r="T278" i="61" s="1"/>
  <c r="U22" i="61"/>
  <c r="W109" i="61"/>
  <c r="V157" i="61"/>
  <c r="V171" i="61" s="1"/>
  <c r="U171" i="61"/>
  <c r="V109" i="61"/>
  <c r="T68" i="61"/>
  <c r="T81" i="61" s="1"/>
  <c r="T83" i="61" s="1"/>
  <c r="T98" i="61" s="1"/>
  <c r="U68" i="61"/>
  <c r="S81" i="61"/>
  <c r="S126" i="61"/>
  <c r="S128" i="61" s="1"/>
  <c r="S143" i="61" s="1"/>
  <c r="T112" i="61"/>
  <c r="T126" i="61" s="1"/>
  <c r="T128" i="61" s="1"/>
  <c r="T143" i="61" s="1"/>
  <c r="U148" i="61"/>
  <c r="S199" i="61"/>
  <c r="S218" i="61" s="1"/>
  <c r="S233" i="61" s="1"/>
  <c r="T193" i="61"/>
  <c r="T199" i="61" s="1"/>
  <c r="T218" i="61" s="1"/>
  <c r="T233" i="61" s="1"/>
  <c r="T58" i="61"/>
  <c r="T64" i="61" s="1"/>
  <c r="U58" i="61"/>
  <c r="S64" i="61"/>
  <c r="V13" i="61"/>
  <c r="V19" i="61" s="1"/>
  <c r="U19" i="61"/>
  <c r="S244" i="60"/>
  <c r="T238" i="60"/>
  <c r="T244" i="60" s="1"/>
  <c r="S36" i="60"/>
  <c r="T22" i="60"/>
  <c r="T36" i="60" s="1"/>
  <c r="U81" i="60"/>
  <c r="V67" i="60"/>
  <c r="V81" i="60" s="1"/>
  <c r="T83" i="60"/>
  <c r="T98" i="60" s="1"/>
  <c r="T13" i="60"/>
  <c r="T19" i="60" s="1"/>
  <c r="S19" i="60"/>
  <c r="S83" i="60"/>
  <c r="S98" i="60" s="1"/>
  <c r="U149" i="60"/>
  <c r="W157" i="60"/>
  <c r="W171" i="60" s="1"/>
  <c r="Q280" i="60"/>
  <c r="V112" i="60"/>
  <c r="V126" i="60" s="1"/>
  <c r="U126" i="60"/>
  <c r="V58" i="60"/>
  <c r="V64" i="60" s="1"/>
  <c r="U64" i="60"/>
  <c r="V202" i="60"/>
  <c r="V216" i="60" s="1"/>
  <c r="W202" i="60"/>
  <c r="W216" i="60" s="1"/>
  <c r="U216" i="60"/>
  <c r="T218" i="60"/>
  <c r="T233" i="60" s="1"/>
  <c r="R280" i="60"/>
  <c r="V104" i="60"/>
  <c r="W104" i="60"/>
  <c r="W109" i="60" s="1"/>
  <c r="V109" i="60"/>
  <c r="U109" i="60"/>
  <c r="T251" i="60"/>
  <c r="T261" i="60" s="1"/>
  <c r="S261" i="60"/>
  <c r="U193" i="60"/>
  <c r="T263" i="59"/>
  <c r="T278" i="59" s="1"/>
  <c r="Q280" i="59"/>
  <c r="U193" i="59"/>
  <c r="U199" i="59" s="1"/>
  <c r="S64" i="59"/>
  <c r="U202" i="59"/>
  <c r="V202" i="59" s="1"/>
  <c r="V216" i="59" s="1"/>
  <c r="S171" i="59"/>
  <c r="S173" i="59" s="1"/>
  <c r="S188" i="59" s="1"/>
  <c r="T157" i="59"/>
  <c r="T171" i="59" s="1"/>
  <c r="W244" i="59"/>
  <c r="T112" i="59"/>
  <c r="T126" i="59" s="1"/>
  <c r="T128" i="59" s="1"/>
  <c r="T143" i="59" s="1"/>
  <c r="S126" i="59"/>
  <c r="S128" i="59" s="1"/>
  <c r="S143" i="59" s="1"/>
  <c r="T149" i="59"/>
  <c r="T154" i="59" s="1"/>
  <c r="S154" i="59"/>
  <c r="V19" i="59"/>
  <c r="V67" i="59"/>
  <c r="W67" i="59" s="1"/>
  <c r="T218" i="59"/>
  <c r="T233" i="59" s="1"/>
  <c r="U59" i="59"/>
  <c r="U103" i="59"/>
  <c r="R280" i="59"/>
  <c r="S36" i="59"/>
  <c r="S38" i="59" s="1"/>
  <c r="S53" i="59" s="1"/>
  <c r="T22" i="59"/>
  <c r="T36" i="59" s="1"/>
  <c r="T38" i="59" s="1"/>
  <c r="T53" i="59" s="1"/>
  <c r="V16" i="59"/>
  <c r="W16" i="59"/>
  <c r="W19" i="59" s="1"/>
  <c r="S218" i="59"/>
  <c r="S233" i="59" s="1"/>
  <c r="U247" i="59"/>
  <c r="V244" i="59"/>
  <c r="T68" i="59"/>
  <c r="T81" i="59" s="1"/>
  <c r="T83" i="59" s="1"/>
  <c r="T98" i="59" s="1"/>
  <c r="S81" i="59"/>
  <c r="U64" i="58"/>
  <c r="V58" i="58"/>
  <c r="V64" i="58" s="1"/>
  <c r="T112" i="58"/>
  <c r="T126" i="58" s="1"/>
  <c r="T128" i="58" s="1"/>
  <c r="T143" i="58" s="1"/>
  <c r="S126" i="58"/>
  <c r="S128" i="58" s="1"/>
  <c r="S143" i="58" s="1"/>
  <c r="W148" i="58"/>
  <c r="W154" i="58" s="1"/>
  <c r="V194" i="58"/>
  <c r="V199" i="58" s="1"/>
  <c r="W194" i="58"/>
  <c r="W199" i="58" s="1"/>
  <c r="U199" i="58"/>
  <c r="T202" i="58"/>
  <c r="T216" i="58" s="1"/>
  <c r="T218" i="58" s="1"/>
  <c r="T233" i="58" s="1"/>
  <c r="U202" i="58"/>
  <c r="S216" i="58"/>
  <c r="S218" i="58" s="1"/>
  <c r="S233" i="58" s="1"/>
  <c r="T238" i="58"/>
  <c r="T244" i="58" s="1"/>
  <c r="T263" i="58" s="1"/>
  <c r="T278" i="58" s="1"/>
  <c r="S244" i="58"/>
  <c r="S263" i="58" s="1"/>
  <c r="S278" i="58" s="1"/>
  <c r="S36" i="58"/>
  <c r="S38" i="58" s="1"/>
  <c r="S53" i="58" s="1"/>
  <c r="T22" i="58"/>
  <c r="T36" i="58" s="1"/>
  <c r="T38" i="58" s="1"/>
  <c r="T53" i="58" s="1"/>
  <c r="W104" i="58"/>
  <c r="W109" i="58" s="1"/>
  <c r="R280" i="58"/>
  <c r="T157" i="58"/>
  <c r="T171" i="58" s="1"/>
  <c r="T173" i="58" s="1"/>
  <c r="T188" i="58" s="1"/>
  <c r="S171" i="58"/>
  <c r="S173" i="58" s="1"/>
  <c r="S188" i="58" s="1"/>
  <c r="T67" i="58"/>
  <c r="T81" i="58" s="1"/>
  <c r="T83" i="58" s="1"/>
  <c r="T98" i="58" s="1"/>
  <c r="S81" i="58"/>
  <c r="S83" i="58" s="1"/>
  <c r="S98" i="58" s="1"/>
  <c r="U67" i="58"/>
  <c r="U247" i="58"/>
  <c r="T83" i="57"/>
  <c r="T98" i="57" s="1"/>
  <c r="U58" i="57"/>
  <c r="V58" i="57" s="1"/>
  <c r="V64" i="57" s="1"/>
  <c r="T128" i="57"/>
  <c r="T143" i="57" s="1"/>
  <c r="V109" i="57"/>
  <c r="R280" i="57"/>
  <c r="U36" i="57"/>
  <c r="U67" i="57"/>
  <c r="V67" i="57" s="1"/>
  <c r="V81" i="57" s="1"/>
  <c r="T148" i="57"/>
  <c r="T154" i="57" s="1"/>
  <c r="T173" i="57" s="1"/>
  <c r="T188" i="57" s="1"/>
  <c r="U148" i="57"/>
  <c r="S154" i="57"/>
  <c r="S173" i="57" s="1"/>
  <c r="S188" i="57" s="1"/>
  <c r="U81" i="57"/>
  <c r="S218" i="57"/>
  <c r="S233" i="57" s="1"/>
  <c r="U216" i="57"/>
  <c r="T218" i="57"/>
  <c r="T233" i="57" s="1"/>
  <c r="U112" i="57"/>
  <c r="W109" i="57"/>
  <c r="U157" i="57"/>
  <c r="W22" i="57"/>
  <c r="W36" i="57" s="1"/>
  <c r="W13" i="57"/>
  <c r="T15" i="57"/>
  <c r="T19" i="57" s="1"/>
  <c r="T38" i="57" s="1"/>
  <c r="T53" i="57" s="1"/>
  <c r="S19" i="57"/>
  <c r="S38" i="57" s="1"/>
  <c r="S53" i="57" s="1"/>
  <c r="U193" i="57"/>
  <c r="T247" i="57"/>
  <c r="T261" i="57" s="1"/>
  <c r="T263" i="57" s="1"/>
  <c r="T278" i="57" s="1"/>
  <c r="S261" i="57"/>
  <c r="S263" i="57" s="1"/>
  <c r="S278" i="57" s="1"/>
  <c r="U162" i="62" l="1"/>
  <c r="U112" i="61"/>
  <c r="S83" i="61"/>
  <c r="S98" i="61" s="1"/>
  <c r="S280" i="61" s="1"/>
  <c r="T280" i="61"/>
  <c r="U22" i="60"/>
  <c r="W112" i="60"/>
  <c r="W126" i="60" s="1"/>
  <c r="T38" i="60"/>
  <c r="T53" i="60" s="1"/>
  <c r="S38" i="60"/>
  <c r="S53" i="60" s="1"/>
  <c r="U13" i="60"/>
  <c r="S263" i="60"/>
  <c r="S278" i="60" s="1"/>
  <c r="S280" i="60" s="1"/>
  <c r="U83" i="60"/>
  <c r="U98" i="60" s="1"/>
  <c r="U112" i="59"/>
  <c r="V193" i="59"/>
  <c r="U22" i="58"/>
  <c r="U157" i="58"/>
  <c r="U112" i="58"/>
  <c r="U238" i="58"/>
  <c r="V238" i="58" s="1"/>
  <c r="V244" i="58" s="1"/>
  <c r="U64" i="57"/>
  <c r="W58" i="57"/>
  <c r="W64" i="57" s="1"/>
  <c r="U247" i="1"/>
  <c r="U261" i="1" s="1"/>
  <c r="U263" i="1" s="1"/>
  <c r="U278" i="1" s="1"/>
  <c r="W148" i="1"/>
  <c r="W154" i="1" s="1"/>
  <c r="V193" i="1"/>
  <c r="V199" i="1" s="1"/>
  <c r="V218" i="1" s="1"/>
  <c r="V233" i="1" s="1"/>
  <c r="W193" i="1"/>
  <c r="W199" i="1" s="1"/>
  <c r="W218" i="1" s="1"/>
  <c r="W233" i="1" s="1"/>
  <c r="X233" i="1" s="1"/>
  <c r="U199" i="1"/>
  <c r="U218" i="1" s="1"/>
  <c r="U233" i="1" s="1"/>
  <c r="U64" i="1"/>
  <c r="V58" i="1"/>
  <c r="V64" i="1" s="1"/>
  <c r="S280" i="1"/>
  <c r="T280" i="1"/>
  <c r="W128" i="1"/>
  <c r="W143" i="1" s="1"/>
  <c r="X143" i="1" s="1"/>
  <c r="W238" i="1"/>
  <c r="W244" i="1" s="1"/>
  <c r="V247" i="1"/>
  <c r="V261" i="1" s="1"/>
  <c r="V263" i="1" s="1"/>
  <c r="V278" i="1" s="1"/>
  <c r="W247" i="1"/>
  <c r="W261" i="1" s="1"/>
  <c r="W263" i="1" s="1"/>
  <c r="W278" i="1" s="1"/>
  <c r="X278" i="1" s="1"/>
  <c r="V157" i="1"/>
  <c r="V171" i="1" s="1"/>
  <c r="V173" i="1" s="1"/>
  <c r="V188" i="1" s="1"/>
  <c r="U171" i="1"/>
  <c r="U173" i="1" s="1"/>
  <c r="U188" i="1" s="1"/>
  <c r="V67" i="1"/>
  <c r="V81" i="1" s="1"/>
  <c r="U81" i="1"/>
  <c r="V25" i="1"/>
  <c r="V36" i="1" s="1"/>
  <c r="V38" i="1" s="1"/>
  <c r="V53" i="1" s="1"/>
  <c r="W25" i="1"/>
  <c r="W36" i="1" s="1"/>
  <c r="W38" i="1" s="1"/>
  <c r="W53" i="1" s="1"/>
  <c r="U36" i="1"/>
  <c r="U38" i="1" s="1"/>
  <c r="U53" i="1" s="1"/>
  <c r="V22" i="62"/>
  <c r="V36" i="62" s="1"/>
  <c r="V38" i="62" s="1"/>
  <c r="V53" i="62" s="1"/>
  <c r="U36" i="62"/>
  <c r="U38" i="62" s="1"/>
  <c r="U53" i="62" s="1"/>
  <c r="V197" i="62"/>
  <c r="V199" i="62" s="1"/>
  <c r="U199" i="62"/>
  <c r="W148" i="62"/>
  <c r="W154" i="62" s="1"/>
  <c r="V253" i="62"/>
  <c r="W253" i="62" s="1"/>
  <c r="U216" i="62"/>
  <c r="V202" i="62"/>
  <c r="V216" i="62" s="1"/>
  <c r="T218" i="62"/>
  <c r="T233" i="62" s="1"/>
  <c r="T280" i="62" s="1"/>
  <c r="V162" i="62"/>
  <c r="V171" i="62" s="1"/>
  <c r="V173" i="62" s="1"/>
  <c r="V188" i="62" s="1"/>
  <c r="W162" i="62"/>
  <c r="U171" i="62"/>
  <c r="U173" i="62" s="1"/>
  <c r="U188" i="62" s="1"/>
  <c r="W103" i="62"/>
  <c r="W109" i="62" s="1"/>
  <c r="W128" i="62" s="1"/>
  <c r="W143" i="62" s="1"/>
  <c r="X143" i="62" s="1"/>
  <c r="W171" i="62"/>
  <c r="U128" i="62"/>
  <c r="U143" i="62" s="1"/>
  <c r="V67" i="62"/>
  <c r="V81" i="62" s="1"/>
  <c r="V83" i="62" s="1"/>
  <c r="V98" i="62" s="1"/>
  <c r="U81" i="62"/>
  <c r="U83" i="62" s="1"/>
  <c r="U98" i="62" s="1"/>
  <c r="V128" i="62"/>
  <c r="V143" i="62" s="1"/>
  <c r="S218" i="62"/>
  <c r="S233" i="62" s="1"/>
  <c r="S280" i="62" s="1"/>
  <c r="W247" i="62"/>
  <c r="V68" i="61"/>
  <c r="V81" i="61" s="1"/>
  <c r="U81" i="61"/>
  <c r="U193" i="61"/>
  <c r="V239" i="61"/>
  <c r="V244" i="61" s="1"/>
  <c r="V263" i="61" s="1"/>
  <c r="V278" i="61" s="1"/>
  <c r="U244" i="61"/>
  <c r="U263" i="61" s="1"/>
  <c r="U278" i="61" s="1"/>
  <c r="V148" i="61"/>
  <c r="V154" i="61" s="1"/>
  <c r="V173" i="61" s="1"/>
  <c r="V188" i="61" s="1"/>
  <c r="U154" i="61"/>
  <c r="U173" i="61" s="1"/>
  <c r="U188" i="61" s="1"/>
  <c r="V22" i="61"/>
  <c r="V36" i="61" s="1"/>
  <c r="V38" i="61" s="1"/>
  <c r="V53" i="61" s="1"/>
  <c r="U36" i="61"/>
  <c r="U38" i="61" s="1"/>
  <c r="U53" i="61" s="1"/>
  <c r="W13" i="61"/>
  <c r="W19" i="61" s="1"/>
  <c r="U64" i="61"/>
  <c r="V58" i="61"/>
  <c r="V64" i="61" s="1"/>
  <c r="W157" i="61"/>
  <c r="W171" i="61" s="1"/>
  <c r="W202" i="61"/>
  <c r="W216" i="61" s="1"/>
  <c r="V13" i="60"/>
  <c r="V19" i="60" s="1"/>
  <c r="U19" i="60"/>
  <c r="W13" i="60"/>
  <c r="W19" i="60" s="1"/>
  <c r="V83" i="60"/>
  <c r="V98" i="60" s="1"/>
  <c r="W128" i="60"/>
  <c r="W143" i="60" s="1"/>
  <c r="X143" i="60" s="1"/>
  <c r="U128" i="60"/>
  <c r="U143" i="60" s="1"/>
  <c r="W67" i="60"/>
  <c r="W81" i="60" s="1"/>
  <c r="U36" i="60"/>
  <c r="V22" i="60"/>
  <c r="V36" i="60" s="1"/>
  <c r="W22" i="60"/>
  <c r="W36" i="60" s="1"/>
  <c r="V149" i="60"/>
  <c r="V154" i="60" s="1"/>
  <c r="V173" i="60" s="1"/>
  <c r="V188" i="60" s="1"/>
  <c r="W149" i="60"/>
  <c r="W154" i="60" s="1"/>
  <c r="W173" i="60" s="1"/>
  <c r="W188" i="60" s="1"/>
  <c r="X188" i="60" s="1"/>
  <c r="U154" i="60"/>
  <c r="U173" i="60" s="1"/>
  <c r="U188" i="60" s="1"/>
  <c r="T263" i="60"/>
  <c r="T278" i="60" s="1"/>
  <c r="W58" i="60"/>
  <c r="W64" i="60" s="1"/>
  <c r="V128" i="60"/>
  <c r="V143" i="60" s="1"/>
  <c r="U199" i="60"/>
  <c r="U218" i="60" s="1"/>
  <c r="U233" i="60" s="1"/>
  <c r="V193" i="60"/>
  <c r="V199" i="60" s="1"/>
  <c r="W193" i="60"/>
  <c r="W199" i="60" s="1"/>
  <c r="W218" i="60" s="1"/>
  <c r="W233" i="60" s="1"/>
  <c r="X233" i="60" s="1"/>
  <c r="V218" i="60"/>
  <c r="V233" i="60" s="1"/>
  <c r="U251" i="60"/>
  <c r="U238" i="60"/>
  <c r="U22" i="59"/>
  <c r="V22" i="59" s="1"/>
  <c r="V36" i="59" s="1"/>
  <c r="V38" i="59" s="1"/>
  <c r="V53" i="59" s="1"/>
  <c r="S83" i="59"/>
  <c r="S98" i="59" s="1"/>
  <c r="U149" i="59"/>
  <c r="V149" i="59" s="1"/>
  <c r="U216" i="59"/>
  <c r="U218" i="59" s="1"/>
  <c r="U233" i="59" s="1"/>
  <c r="T173" i="59"/>
  <c r="T188" i="59" s="1"/>
  <c r="V59" i="59"/>
  <c r="V64" i="59" s="1"/>
  <c r="W59" i="59"/>
  <c r="W64" i="59" s="1"/>
  <c r="U64" i="59"/>
  <c r="U68" i="59"/>
  <c r="U157" i="59"/>
  <c r="U261" i="59"/>
  <c r="U263" i="59" s="1"/>
  <c r="U278" i="59" s="1"/>
  <c r="V247" i="59"/>
  <c r="V261" i="59" s="1"/>
  <c r="V263" i="59" s="1"/>
  <c r="V278" i="59" s="1"/>
  <c r="U126" i="59"/>
  <c r="V112" i="59"/>
  <c r="V126" i="59" s="1"/>
  <c r="W112" i="59"/>
  <c r="W126" i="59" s="1"/>
  <c r="T280" i="59"/>
  <c r="S280" i="59"/>
  <c r="W202" i="59"/>
  <c r="W216" i="59" s="1"/>
  <c r="U109" i="59"/>
  <c r="V103" i="59"/>
  <c r="V109" i="59" s="1"/>
  <c r="V202" i="58"/>
  <c r="V216" i="58" s="1"/>
  <c r="V218" i="58" s="1"/>
  <c r="V233" i="58" s="1"/>
  <c r="U216" i="58"/>
  <c r="U218" i="58" s="1"/>
  <c r="U233" i="58" s="1"/>
  <c r="U261" i="58"/>
  <c r="V247" i="58"/>
  <c r="V261" i="58" s="1"/>
  <c r="V67" i="58"/>
  <c r="V81" i="58" s="1"/>
  <c r="V83" i="58" s="1"/>
  <c r="V98" i="58" s="1"/>
  <c r="U81" i="58"/>
  <c r="U83" i="58" s="1"/>
  <c r="U98" i="58" s="1"/>
  <c r="V112" i="58"/>
  <c r="V126" i="58" s="1"/>
  <c r="V128" i="58" s="1"/>
  <c r="V143" i="58" s="1"/>
  <c r="U126" i="58"/>
  <c r="U128" i="58" s="1"/>
  <c r="U143" i="58" s="1"/>
  <c r="V157" i="58"/>
  <c r="V171" i="58" s="1"/>
  <c r="V173" i="58" s="1"/>
  <c r="V188" i="58" s="1"/>
  <c r="U171" i="58"/>
  <c r="U173" i="58" s="1"/>
  <c r="U188" i="58" s="1"/>
  <c r="U36" i="58"/>
  <c r="U38" i="58" s="1"/>
  <c r="U53" i="58" s="1"/>
  <c r="V22" i="58"/>
  <c r="V36" i="58" s="1"/>
  <c r="V38" i="58" s="1"/>
  <c r="V53" i="58" s="1"/>
  <c r="T280" i="58"/>
  <c r="S280" i="58"/>
  <c r="U244" i="58"/>
  <c r="W58" i="58"/>
  <c r="W64" i="58" s="1"/>
  <c r="W67" i="57"/>
  <c r="W81" i="57" s="1"/>
  <c r="U15" i="57"/>
  <c r="U19" i="57" s="1"/>
  <c r="U38" i="57" s="1"/>
  <c r="U53" i="57" s="1"/>
  <c r="W202" i="57"/>
  <c r="W216" i="57" s="1"/>
  <c r="V83" i="57"/>
  <c r="V98" i="57" s="1"/>
  <c r="U247" i="57"/>
  <c r="U171" i="57"/>
  <c r="V157" i="57"/>
  <c r="V171" i="57" s="1"/>
  <c r="V173" i="57" s="1"/>
  <c r="V188" i="57" s="1"/>
  <c r="U83" i="57"/>
  <c r="U98" i="57" s="1"/>
  <c r="U199" i="57"/>
  <c r="U218" i="57" s="1"/>
  <c r="U233" i="57" s="1"/>
  <c r="V193" i="57"/>
  <c r="V199" i="57" s="1"/>
  <c r="V218" i="57" s="1"/>
  <c r="V233" i="57" s="1"/>
  <c r="S280" i="57"/>
  <c r="U154" i="57"/>
  <c r="V148" i="57"/>
  <c r="V154" i="57" s="1"/>
  <c r="W83" i="57"/>
  <c r="W98" i="57" s="1"/>
  <c r="X98" i="57" s="1"/>
  <c r="T280" i="57"/>
  <c r="V112" i="57"/>
  <c r="V126" i="57" s="1"/>
  <c r="V128" i="57" s="1"/>
  <c r="V143" i="57" s="1"/>
  <c r="U126" i="57"/>
  <c r="U128" i="57" s="1"/>
  <c r="U143" i="57" s="1"/>
  <c r="U83" i="1" l="1"/>
  <c r="U98" i="1" s="1"/>
  <c r="W157" i="1"/>
  <c r="W171" i="1" s="1"/>
  <c r="W173" i="1" s="1"/>
  <c r="W188" i="1" s="1"/>
  <c r="X188" i="1" s="1"/>
  <c r="W22" i="62"/>
  <c r="W36" i="62" s="1"/>
  <c r="W38" i="62" s="1"/>
  <c r="W53" i="62" s="1"/>
  <c r="X53" i="62"/>
  <c r="W112" i="61"/>
  <c r="W126" i="61" s="1"/>
  <c r="W128" i="61" s="1"/>
  <c r="W143" i="61" s="1"/>
  <c r="X143" i="61" s="1"/>
  <c r="U126" i="61"/>
  <c r="U128" i="61" s="1"/>
  <c r="U143" i="61" s="1"/>
  <c r="V112" i="61"/>
  <c r="V126" i="61" s="1"/>
  <c r="V128" i="61" s="1"/>
  <c r="V143" i="61" s="1"/>
  <c r="U83" i="61"/>
  <c r="U98" i="61" s="1"/>
  <c r="W58" i="61"/>
  <c r="W64" i="61" s="1"/>
  <c r="W148" i="61"/>
  <c r="W154" i="61" s="1"/>
  <c r="W173" i="61" s="1"/>
  <c r="W188" i="61" s="1"/>
  <c r="X188" i="61" s="1"/>
  <c r="T280" i="60"/>
  <c r="W38" i="60"/>
  <c r="W53" i="60" s="1"/>
  <c r="V38" i="60"/>
  <c r="V53" i="60" s="1"/>
  <c r="U38" i="60"/>
  <c r="U53" i="60" s="1"/>
  <c r="W83" i="60"/>
  <c r="W98" i="60" s="1"/>
  <c r="X98" i="60" s="1"/>
  <c r="U36" i="59"/>
  <c r="U38" i="59" s="1"/>
  <c r="U53" i="59" s="1"/>
  <c r="V128" i="59"/>
  <c r="V143" i="59" s="1"/>
  <c r="U154" i="59"/>
  <c r="V199" i="59"/>
  <c r="V218" i="59" s="1"/>
  <c r="V233" i="59" s="1"/>
  <c r="W193" i="59"/>
  <c r="W199" i="59" s="1"/>
  <c r="W218" i="59" s="1"/>
  <c r="W233" i="59" s="1"/>
  <c r="X233" i="59" s="1"/>
  <c r="W157" i="58"/>
  <c r="W171" i="58" s="1"/>
  <c r="W173" i="58" s="1"/>
  <c r="W188" i="58" s="1"/>
  <c r="X188" i="58" s="1"/>
  <c r="W238" i="58"/>
  <c r="W244" i="58" s="1"/>
  <c r="V83" i="1"/>
  <c r="V98" i="1" s="1"/>
  <c r="V280" i="1" s="1"/>
  <c r="W58" i="1"/>
  <c r="W64" i="1" s="1"/>
  <c r="X53" i="1"/>
  <c r="W67" i="1"/>
  <c r="W81" i="1" s="1"/>
  <c r="U280" i="1"/>
  <c r="V261" i="62"/>
  <c r="V263" i="62" s="1"/>
  <c r="V278" i="62" s="1"/>
  <c r="W197" i="62"/>
  <c r="W199" i="62" s="1"/>
  <c r="W173" i="62"/>
  <c r="W188" i="62" s="1"/>
  <c r="X188" i="62" s="1"/>
  <c r="W261" i="62"/>
  <c r="W263" i="62" s="1"/>
  <c r="W278" i="62" s="1"/>
  <c r="X278" i="62" s="1"/>
  <c r="V218" i="62"/>
  <c r="V233" i="62" s="1"/>
  <c r="U218" i="62"/>
  <c r="U233" i="62" s="1"/>
  <c r="U280" i="62" s="1"/>
  <c r="W202" i="62"/>
  <c r="W216" i="62" s="1"/>
  <c r="W218" i="62" s="1"/>
  <c r="W233" i="62" s="1"/>
  <c r="X233" i="62" s="1"/>
  <c r="W67" i="62"/>
  <c r="W81" i="62" s="1"/>
  <c r="W83" i="62" s="1"/>
  <c r="W98" i="62" s="1"/>
  <c r="X98" i="62" s="1"/>
  <c r="W22" i="61"/>
  <c r="W36" i="61" s="1"/>
  <c r="W38" i="61" s="1"/>
  <c r="W53" i="61" s="1"/>
  <c r="W68" i="61"/>
  <c r="W81" i="61" s="1"/>
  <c r="W83" i="61" s="1"/>
  <c r="W98" i="61" s="1"/>
  <c r="X98" i="61" s="1"/>
  <c r="V193" i="61"/>
  <c r="V199" i="61" s="1"/>
  <c r="V218" i="61" s="1"/>
  <c r="V233" i="61" s="1"/>
  <c r="U199" i="61"/>
  <c r="U218" i="61" s="1"/>
  <c r="U233" i="61" s="1"/>
  <c r="W193" i="61"/>
  <c r="W199" i="61" s="1"/>
  <c r="W218" i="61" s="1"/>
  <c r="W233" i="61" s="1"/>
  <c r="X233" i="61" s="1"/>
  <c r="V83" i="61"/>
  <c r="V98" i="61" s="1"/>
  <c r="W239" i="61"/>
  <c r="W244" i="61" s="1"/>
  <c r="W263" i="61" s="1"/>
  <c r="W278" i="61" s="1"/>
  <c r="X278" i="61" s="1"/>
  <c r="U244" i="60"/>
  <c r="V238" i="60"/>
  <c r="V244" i="60" s="1"/>
  <c r="V251" i="60"/>
  <c r="V261" i="60" s="1"/>
  <c r="W251" i="60"/>
  <c r="W261" i="60" s="1"/>
  <c r="U261" i="60"/>
  <c r="V154" i="59"/>
  <c r="W149" i="59"/>
  <c r="W154" i="59" s="1"/>
  <c r="U128" i="59"/>
  <c r="U143" i="59" s="1"/>
  <c r="W247" i="59"/>
  <c r="W261" i="59" s="1"/>
  <c r="W263" i="59" s="1"/>
  <c r="W278" i="59" s="1"/>
  <c r="X278" i="59" s="1"/>
  <c r="V157" i="59"/>
  <c r="V171" i="59" s="1"/>
  <c r="U171" i="59"/>
  <c r="W22" i="59"/>
  <c r="W36" i="59" s="1"/>
  <c r="W38" i="59" s="1"/>
  <c r="W53" i="59" s="1"/>
  <c r="V68" i="59"/>
  <c r="V81" i="59" s="1"/>
  <c r="V83" i="59" s="1"/>
  <c r="V98" i="59" s="1"/>
  <c r="U81" i="59"/>
  <c r="U83" i="59" s="1"/>
  <c r="U98" i="59" s="1"/>
  <c r="W103" i="59"/>
  <c r="W109" i="59" s="1"/>
  <c r="W128" i="59" s="1"/>
  <c r="W143" i="59" s="1"/>
  <c r="X143" i="59" s="1"/>
  <c r="V263" i="58"/>
  <c r="V278" i="58" s="1"/>
  <c r="W112" i="58"/>
  <c r="W126" i="58" s="1"/>
  <c r="W128" i="58" s="1"/>
  <c r="W143" i="58" s="1"/>
  <c r="X143" i="58" s="1"/>
  <c r="W67" i="58"/>
  <c r="W81" i="58" s="1"/>
  <c r="W83" i="58" s="1"/>
  <c r="W98" i="58" s="1"/>
  <c r="X98" i="58" s="1"/>
  <c r="V280" i="58"/>
  <c r="W247" i="58"/>
  <c r="W261" i="58" s="1"/>
  <c r="W22" i="58"/>
  <c r="W36" i="58" s="1"/>
  <c r="W38" i="58" s="1"/>
  <c r="W53" i="58" s="1"/>
  <c r="U263" i="58"/>
  <c r="U278" i="58" s="1"/>
  <c r="U280" i="58" s="1"/>
  <c r="W202" i="58"/>
  <c r="W216" i="58" s="1"/>
  <c r="W218" i="58" s="1"/>
  <c r="W233" i="58" s="1"/>
  <c r="X233" i="58" s="1"/>
  <c r="U173" i="57"/>
  <c r="U188" i="57" s="1"/>
  <c r="V15" i="57"/>
  <c r="W193" i="57"/>
  <c r="W199" i="57" s="1"/>
  <c r="W218" i="57" s="1"/>
  <c r="W233" i="57" s="1"/>
  <c r="X233" i="57" s="1"/>
  <c r="W148" i="57"/>
  <c r="W154" i="57" s="1"/>
  <c r="U261" i="57"/>
  <c r="U263" i="57" s="1"/>
  <c r="U278" i="57" s="1"/>
  <c r="V247" i="57"/>
  <c r="V261" i="57" s="1"/>
  <c r="V263" i="57" s="1"/>
  <c r="V278" i="57" s="1"/>
  <c r="W157" i="57"/>
  <c r="W171" i="57" s="1"/>
  <c r="W112" i="57"/>
  <c r="W126" i="57" s="1"/>
  <c r="W128" i="57" s="1"/>
  <c r="W143" i="57" s="1"/>
  <c r="X143" i="57" s="1"/>
  <c r="W83" i="1" l="1"/>
  <c r="W98" i="1" s="1"/>
  <c r="X98" i="1" s="1"/>
  <c r="V280" i="62"/>
  <c r="W280" i="62"/>
  <c r="U280" i="61"/>
  <c r="V280" i="61"/>
  <c r="X53" i="61"/>
  <c r="W280" i="61"/>
  <c r="B9" i="53" s="1"/>
  <c r="U263" i="60"/>
  <c r="U278" i="60" s="1"/>
  <c r="U280" i="60" s="1"/>
  <c r="X53" i="60"/>
  <c r="X53" i="59"/>
  <c r="U173" i="59"/>
  <c r="U188" i="59" s="1"/>
  <c r="U280" i="59" s="1"/>
  <c r="W263" i="58"/>
  <c r="W278" i="58" s="1"/>
  <c r="X278" i="58" s="1"/>
  <c r="X53" i="58"/>
  <c r="U280" i="57"/>
  <c r="W173" i="57"/>
  <c r="W188" i="57" s="1"/>
  <c r="X188" i="57" s="1"/>
  <c r="B10" i="53"/>
  <c r="V263" i="60"/>
  <c r="V278" i="60" s="1"/>
  <c r="V280" i="60" s="1"/>
  <c r="W238" i="60"/>
  <c r="W244" i="60" s="1"/>
  <c r="W263" i="60" s="1"/>
  <c r="W278" i="60" s="1"/>
  <c r="W280" i="60" s="1"/>
  <c r="V173" i="59"/>
  <c r="V188" i="59" s="1"/>
  <c r="V280" i="59" s="1"/>
  <c r="W68" i="59"/>
  <c r="W81" i="59" s="1"/>
  <c r="W83" i="59" s="1"/>
  <c r="W98" i="59" s="1"/>
  <c r="X98" i="59" s="1"/>
  <c r="W157" i="59"/>
  <c r="W171" i="59" s="1"/>
  <c r="W173" i="59" s="1"/>
  <c r="W188" i="59" s="1"/>
  <c r="X188" i="59" s="1"/>
  <c r="V19" i="57"/>
  <c r="V38" i="57" s="1"/>
  <c r="V53" i="57" s="1"/>
  <c r="V280" i="57" s="1"/>
  <c r="W15" i="57"/>
  <c r="W19" i="57" s="1"/>
  <c r="W38" i="57" s="1"/>
  <c r="W53" i="57" s="1"/>
  <c r="X53" i="57" s="1"/>
  <c r="W247" i="57"/>
  <c r="W261" i="57" s="1"/>
  <c r="W263" i="57" s="1"/>
  <c r="W278" i="57" s="1"/>
  <c r="X278" i="57" s="1"/>
  <c r="W280" i="1" l="1"/>
  <c r="B4" i="53" s="1"/>
  <c r="B11" i="53" s="1"/>
  <c r="W280" i="59"/>
  <c r="W280" i="58"/>
  <c r="B6" i="53" s="1"/>
  <c r="X278" i="60"/>
  <c r="B8" i="53"/>
  <c r="B7" i="53"/>
  <c r="W280" i="57"/>
  <c r="B5" i="53" s="1"/>
</calcChain>
</file>

<file path=xl/sharedStrings.xml><?xml version="1.0" encoding="utf-8"?>
<sst xmlns="http://schemas.openxmlformats.org/spreadsheetml/2006/main" count="1973" uniqueCount="152">
  <si>
    <t>LABOR CATEGORY</t>
  </si>
  <si>
    <t>EXEMPT:</t>
  </si>
  <si>
    <t>TOTAL EXEMPT</t>
  </si>
  <si>
    <t>NON-EXEMPT</t>
  </si>
  <si>
    <t>TOTAL NON-EXEMPT</t>
  </si>
  <si>
    <t>REGULAR (excl premium)</t>
  </si>
  <si>
    <t>TOTAL REGULAR</t>
  </si>
  <si>
    <t>PREMIUM</t>
  </si>
  <si>
    <t>TOTAL PREMIUM</t>
  </si>
  <si>
    <t>GRAND TOTAL</t>
  </si>
  <si>
    <t>NO.</t>
  </si>
  <si>
    <t>EMP.</t>
  </si>
  <si>
    <t>AVAIL</t>
  </si>
  <si>
    <t>HOURS</t>
  </si>
  <si>
    <t>NET PROD</t>
  </si>
  <si>
    <t>HR SALARY</t>
  </si>
  <si>
    <t>RATE</t>
  </si>
  <si>
    <t>TOTAL</t>
  </si>
  <si>
    <t>WAGES</t>
  </si>
  <si>
    <t>H&amp;W</t>
  </si>
  <si>
    <t>FICA</t>
  </si>
  <si>
    <t>FUTA</t>
  </si>
  <si>
    <t>SUTA</t>
  </si>
  <si>
    <t>WORK COMP</t>
  </si>
  <si>
    <t>CODE</t>
  </si>
  <si>
    <t>PER $100</t>
  </si>
  <si>
    <t>AMOUNT</t>
  </si>
  <si>
    <t>TOTAL FRINGE</t>
  </si>
  <si>
    <t>BURDEN</t>
  </si>
  <si>
    <t>COST</t>
  </si>
  <si>
    <t>FT</t>
  </si>
  <si>
    <t>Supplies</t>
  </si>
  <si>
    <t>Equipment</t>
  </si>
  <si>
    <t>SUBTOTAL</t>
  </si>
  <si>
    <t>G&amp;A</t>
  </si>
  <si>
    <t>PROFIT</t>
  </si>
  <si>
    <t>GRAND</t>
  </si>
  <si>
    <t>CLIN 0001AA</t>
  </si>
  <si>
    <t>CLIN 0001AB</t>
  </si>
  <si>
    <t>CLIN 0001AC</t>
  </si>
  <si>
    <t>TOTAL ALL LABOR</t>
  </si>
  <si>
    <t>Parts/Materials</t>
  </si>
  <si>
    <t>Travel</t>
  </si>
  <si>
    <t>Training</t>
  </si>
  <si>
    <t>TOTAL LABOR</t>
  </si>
  <si>
    <t>TOTAL OVERTIME COST</t>
  </si>
  <si>
    <t>CONTRACTOR MANPOWER REPORT</t>
  </si>
  <si>
    <t>TOTAL OTHER DIRECT COST</t>
  </si>
  <si>
    <t>OTHER DIRECT COST (ODC):</t>
  </si>
  <si>
    <t>CLIN 0001AD (optional, use if OT)</t>
  </si>
  <si>
    <t>CLIN 0001AD(E - if D already used)</t>
  </si>
  <si>
    <t>SOLICITATION NO.:</t>
  </si>
  <si>
    <t>TOTAL AVAILABLE HOURS:</t>
  </si>
  <si>
    <t>TOTAL PRODUCTIVE HOURS:</t>
  </si>
  <si>
    <t>Fill in yellow boxes.</t>
  </si>
  <si>
    <t>FT/</t>
  </si>
  <si>
    <t>PT</t>
  </si>
  <si>
    <t>Skill Category #4</t>
  </si>
  <si>
    <t>Revised March 16, 2009</t>
  </si>
  <si>
    <t>Program Manager</t>
  </si>
  <si>
    <t>System Administrator</t>
  </si>
  <si>
    <t>Alternate Program Manager</t>
  </si>
  <si>
    <t>Telecommunications Mechanic II</t>
  </si>
  <si>
    <t>Telecommunications Mechanic I</t>
  </si>
  <si>
    <t>Computer Operator I</t>
  </si>
  <si>
    <t>OVERTIME &amp; Special Projects</t>
  </si>
  <si>
    <t>Supply Technician</t>
  </si>
  <si>
    <t>Network Administrator</t>
  </si>
  <si>
    <t>Database Administrator</t>
  </si>
  <si>
    <t>Personal Computer Technician</t>
  </si>
  <si>
    <t>Computer Programmer III</t>
  </si>
  <si>
    <t>TOTAL OVERTIME  &amp; SPECIAL PROJECT COST</t>
  </si>
  <si>
    <t>WC</t>
  </si>
  <si>
    <t>FRINGE</t>
  </si>
  <si>
    <t xml:space="preserve">     TOTAL </t>
  </si>
  <si>
    <t>SALARY</t>
  </si>
  <si>
    <t>PROD</t>
  </si>
  <si>
    <t xml:space="preserve">     NET </t>
  </si>
  <si>
    <t xml:space="preserve">   HOURLY</t>
  </si>
  <si>
    <t xml:space="preserve"> HR SALARY </t>
  </si>
  <si>
    <t xml:space="preserve"> H&amp;W </t>
  </si>
  <si>
    <t xml:space="preserve"> RATE </t>
  </si>
  <si>
    <t xml:space="preserve"> -   </t>
  </si>
  <si>
    <t xml:space="preserve"> $-   </t>
  </si>
  <si>
    <t>OH</t>
  </si>
  <si>
    <t>OTHER DIRECT COSTS (ODC)</t>
  </si>
  <si>
    <t>LABOR CATEGORY/ODC</t>
  </si>
  <si>
    <t>TOTAL ODC</t>
  </si>
  <si>
    <t>N/A</t>
  </si>
  <si>
    <t>NON-EXEMPT - CBA</t>
  </si>
  <si>
    <t>CBA</t>
  </si>
  <si>
    <t>WD &amp; EXEMPT</t>
  </si>
  <si>
    <t>NON-EXEMPT - WD</t>
  </si>
  <si>
    <t>INSTRUCTIONS:</t>
  </si>
  <si>
    <r>
      <t xml:space="preserve">Although formulas are provided in the spreadsheet cells </t>
    </r>
    <r>
      <rPr>
        <b/>
        <sz val="10"/>
        <rFont val="Arial"/>
        <family val="2"/>
      </rPr>
      <t>it is the responsibility of the offeror to make sure all formulas are correct and align to the offeror’s pricing structure</t>
    </r>
    <r>
      <rPr>
        <sz val="10"/>
        <rFont val="Arial"/>
        <family val="2"/>
      </rPr>
      <t>.</t>
    </r>
  </si>
  <si>
    <t xml:space="preserve">The offeror needs to complete/fill-in a spreadsheet </t>
  </si>
  <si>
    <t>CLIN</t>
  </si>
  <si>
    <t>0001</t>
  </si>
  <si>
    <t>0006</t>
  </si>
  <si>
    <t>0005</t>
  </si>
  <si>
    <t>TOTAL - 0006</t>
  </si>
  <si>
    <t>TOTAL - 0001</t>
  </si>
  <si>
    <t>0002</t>
  </si>
  <si>
    <t>TOTAL - 0002</t>
  </si>
  <si>
    <t>0003</t>
  </si>
  <si>
    <t>TOTAL - 0003</t>
  </si>
  <si>
    <t>0004</t>
  </si>
  <si>
    <t>TOTAL - 0004</t>
  </si>
  <si>
    <t>PHASE-IN</t>
  </si>
  <si>
    <t>TOTAL PHASE-IN</t>
  </si>
  <si>
    <t xml:space="preserve">UNIT </t>
  </si>
  <si>
    <t>PRICE</t>
  </si>
  <si>
    <r>
      <t>The offeror needs to complete/fill-in each yellow box (Columns B through X). I</t>
    </r>
    <r>
      <rPr>
        <b/>
        <sz val="10"/>
        <rFont val="Arial"/>
        <family val="2"/>
      </rPr>
      <t>t is the offeror’s responsibility to verify the accuracy of the spreadsheet.</t>
    </r>
    <r>
      <rPr>
        <sz val="10"/>
        <rFont val="Arial"/>
        <family val="2"/>
      </rPr>
      <t xml:space="preserve">  If the pre-populated information is not in line with the offeror’s approach then the offeror shall change the pre-populated information accordingly. </t>
    </r>
    <r>
      <rPr>
        <b/>
        <u/>
        <sz val="10"/>
        <rFont val="Arial"/>
        <family val="2"/>
      </rPr>
      <t>Any/All pre-populated information may be changed by the Offeror at the Offeror's discretion.</t>
    </r>
  </si>
  <si>
    <t xml:space="preserve">Available hours are all hours including holidays, vacation, and sick days.  </t>
  </si>
  <si>
    <t>Net productive hours are the available hours less any holidays, vacation, and sick days allowed by the offeror.</t>
  </si>
  <si>
    <t>7th Ordering Period</t>
  </si>
  <si>
    <t>6th Ordering Period</t>
  </si>
  <si>
    <t>5th Ordering Period</t>
  </si>
  <si>
    <t>4th Ordering Period</t>
  </si>
  <si>
    <t>3rd Ordering Period</t>
  </si>
  <si>
    <t>2nd Ordering Period</t>
  </si>
  <si>
    <t>Base Period(1st Ordering Period</t>
  </si>
  <si>
    <t>TOTAL - 0007</t>
  </si>
  <si>
    <t>TOTAL - 0005</t>
  </si>
  <si>
    <t>0007</t>
  </si>
  <si>
    <t>Admin Facilities - 1 Day/ Week Services</t>
  </si>
  <si>
    <t>CYS/ Youth Centers- 5 Day/ Week Services</t>
  </si>
  <si>
    <t>Museum and Library - 3 Day/Week Services</t>
  </si>
  <si>
    <t>Physical Fitness Centers- 7 Day/Week Services</t>
  </si>
  <si>
    <t xml:space="preserve">WTU ADA - 3 Day/ Week Services </t>
  </si>
  <si>
    <t xml:space="preserve">CYS/ Youth Centers- 5 Day/ Week </t>
  </si>
  <si>
    <t>OAF and Other Admin Facilities- 5 Day/ Week Services</t>
  </si>
  <si>
    <t>TE-A: 1 Day maintainable sq ft</t>
  </si>
  <si>
    <t xml:space="preserve">TE A: 7 Day Maintainable Sq Ft </t>
  </si>
  <si>
    <t>TE-A: 1 Day Maintainable Sq Ft</t>
  </si>
  <si>
    <t xml:space="preserve">TE A: 5 Day Basic Maintainable Sq Ft </t>
  </si>
  <si>
    <t xml:space="preserve">TE A: 5 Day Enhanced Maintainable Sq Ft </t>
  </si>
  <si>
    <t xml:space="preserve">TE A: 3 Day Maintainable Sq Ft </t>
  </si>
  <si>
    <t xml:space="preserve">TE A: 1 Day Maintainable Sq Ft </t>
  </si>
  <si>
    <t xml:space="preserve">TE A: 5 Day Enhnaced Maintainable Sq Ft </t>
  </si>
  <si>
    <t xml:space="preserve">TE A: 5 Day Enhancement Maintainable Sq Ft </t>
  </si>
  <si>
    <t>BASE PERIOD (1ST ORDERING PERIOD)</t>
  </si>
  <si>
    <t>3rd ORDERING PERIOD</t>
  </si>
  <si>
    <t>4th ORDERING PERIOD</t>
  </si>
  <si>
    <t>5th ORDERING PERIOD</t>
  </si>
  <si>
    <t>6th ORDERING PERIOD</t>
  </si>
  <si>
    <t>7th ORDERING PERIOD</t>
  </si>
  <si>
    <t>2nd ORDERING PERIOD</t>
  </si>
  <si>
    <t xml:space="preserve">Offerors are free to tailor the formulas and/or values within Technical Exhibit L however they see fit (e.g. to support different H&amp;W rates for exempt vs. non-exempt labor, to account for General Liability Insurance as a direct cost, etc.) so long as the end product:
• includes a monthly price for the CLINs.  Just be sure to support your approach/rationale. As a reminder, the Government will be evaluating unbalanced pricing - see FAR 15.404-6;
• includes a price for the CLINs for Contractor Manpower Reporting, if any;
• complies with all regulatory wage requirements;
• complies with all solicitation requirements;
• conforms to the contract pricing model solicited (i.e. it must remain in the format of Technical Exhibit L to the maximum extent practicable – tailor the spreadsheet to fit your pricing model but do not abandon the format entirely);
• includes the net productive hours by skill category;
• sufficiently details the buildup for how each CLIN was priced/proposed (i.e. sufficient for the Government to analyze for reasonableness/balance and also sufficient to form a basis for future price adjustments, if necessary); and
• DOES NOT RESULT IN THE NEED TO MODIFY THE SOLICITED CLIN STRUCTURE.
</t>
  </si>
  <si>
    <t>SOLICITATION NO.: W91151-26-R-A004</t>
  </si>
  <si>
    <t>TE L - Pricing Spreadsheet</t>
  </si>
  <si>
    <t>Phase-In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</si>
</sst>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0_);_(&quot;$&quot;* \(#,##0.00000\);_(&quot;$&quot;* &quot;-&quot;??_);_(@_)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1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theme="2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8"/>
      <color rgb="FF000000"/>
      <name val="Arial"/>
      <family val="2"/>
    </font>
    <font>
      <sz val="8"/>
      <color theme="0"/>
      <name val="Arial"/>
      <family val="2"/>
    </font>
    <font>
      <sz val="18"/>
      <color rgb="FF000000"/>
      <name val="Arial"/>
      <family val="2"/>
    </font>
    <font>
      <sz val="36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0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1">
      <alignment horizontal="left" vertical="top" wrapText="1"/>
    </xf>
    <xf numFmtId="0" fontId="2" fillId="0" borderId="1">
      <alignment horizontal="left" vertical="top" wrapText="1"/>
    </xf>
    <xf numFmtId="0" fontId="10" fillId="0" borderId="1">
      <alignment horizontal="left" vertical="top" wrapText="1"/>
    </xf>
    <xf numFmtId="0" fontId="2" fillId="0" borderId="1">
      <alignment horizontal="left" vertical="top" wrapText="1"/>
    </xf>
    <xf numFmtId="0" fontId="2" fillId="0" borderId="1">
      <alignment horizontal="left" vertical="top" wrapText="1"/>
    </xf>
    <xf numFmtId="0" fontId="2" fillId="0" borderId="1">
      <alignment horizontal="left" vertical="top" wrapText="1"/>
    </xf>
    <xf numFmtId="0" fontId="2" fillId="0" borderId="1">
      <alignment horizontal="left" vertical="top" wrapText="1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1">
      <alignment horizontal="left" vertical="top" wrapText="1"/>
    </xf>
    <xf numFmtId="0" fontId="2" fillId="0" borderId="1">
      <alignment horizontal="left" vertical="top" wrapText="1"/>
    </xf>
    <xf numFmtId="0" fontId="10" fillId="0" borderId="1">
      <alignment horizontal="left" vertical="top" wrapText="1"/>
    </xf>
    <xf numFmtId="0" fontId="2" fillId="0" borderId="1">
      <alignment horizontal="left" vertical="top" wrapText="1"/>
    </xf>
    <xf numFmtId="0" fontId="2" fillId="0" borderId="1">
      <alignment horizontal="left" vertical="top" wrapText="1"/>
    </xf>
    <xf numFmtId="0" fontId="2" fillId="0" borderId="1">
      <alignment horizontal="left" vertical="top" wrapText="1"/>
    </xf>
    <xf numFmtId="0" fontId="2" fillId="0" borderId="1">
      <alignment horizontal="left" vertical="top" wrapText="1"/>
    </xf>
    <xf numFmtId="9" fontId="5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28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  <xf numFmtId="164" fontId="2" fillId="0" borderId="0" xfId="10" applyNumberFormat="1" applyFont="1"/>
    <xf numFmtId="164" fontId="3" fillId="0" borderId="0" xfId="10" applyNumberFormat="1" applyFont="1" applyAlignment="1">
      <alignment horizontal="center"/>
    </xf>
    <xf numFmtId="164" fontId="3" fillId="0" borderId="0" xfId="10" applyNumberFormat="1" applyFont="1"/>
    <xf numFmtId="164" fontId="2" fillId="0" borderId="0" xfId="0" applyNumberFormat="1" applyFont="1"/>
    <xf numFmtId="164" fontId="3" fillId="0" borderId="0" xfId="0" applyNumberFormat="1" applyFont="1"/>
    <xf numFmtId="44" fontId="3" fillId="0" borderId="0" xfId="10" applyNumberFormat="1" applyFont="1" applyAlignment="1">
      <alignment horizontal="center"/>
    </xf>
    <xf numFmtId="165" fontId="2" fillId="0" borderId="0" xfId="0" applyNumberFormat="1" applyFont="1"/>
    <xf numFmtId="165" fontId="3" fillId="0" borderId="0" xfId="0" applyNumberFormat="1" applyFont="1"/>
    <xf numFmtId="44" fontId="2" fillId="0" borderId="0" xfId="10" applyFont="1"/>
    <xf numFmtId="44" fontId="3" fillId="0" borderId="0" xfId="10" applyFont="1"/>
    <xf numFmtId="43" fontId="2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43" fontId="2" fillId="0" borderId="0" xfId="0" applyNumberFormat="1" applyFont="1"/>
    <xf numFmtId="165" fontId="3" fillId="0" borderId="0" xfId="1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2" fillId="3" borderId="2" xfId="0" applyFont="1" applyFill="1" applyBorder="1"/>
    <xf numFmtId="43" fontId="2" fillId="3" borderId="2" xfId="1" applyFont="1" applyFill="1" applyBorder="1" applyAlignment="1">
      <alignment horizontal="center"/>
    </xf>
    <xf numFmtId="164" fontId="2" fillId="3" borderId="2" xfId="10" applyNumberFormat="1" applyFont="1" applyFill="1" applyBorder="1"/>
    <xf numFmtId="43" fontId="2" fillId="3" borderId="2" xfId="0" applyNumberFormat="1" applyFont="1" applyFill="1" applyBorder="1"/>
    <xf numFmtId="164" fontId="2" fillId="3" borderId="3" xfId="0" applyNumberFormat="1" applyFont="1" applyFill="1" applyBorder="1"/>
    <xf numFmtId="0" fontId="3" fillId="3" borderId="4" xfId="0" applyFont="1" applyFill="1" applyBorder="1"/>
    <xf numFmtId="0" fontId="2" fillId="3" borderId="0" xfId="0" applyFont="1" applyFill="1" applyBorder="1"/>
    <xf numFmtId="44" fontId="2" fillId="3" borderId="0" xfId="0" applyNumberFormat="1" applyFont="1" applyFill="1" applyBorder="1" applyAlignment="1">
      <alignment horizontal="center"/>
    </xf>
    <xf numFmtId="43" fontId="2" fillId="3" borderId="0" xfId="1" applyFont="1" applyFill="1" applyBorder="1" applyAlignment="1">
      <alignment horizontal="center"/>
    </xf>
    <xf numFmtId="164" fontId="2" fillId="3" borderId="0" xfId="10" applyNumberFormat="1" applyFont="1" applyFill="1" applyBorder="1"/>
    <xf numFmtId="43" fontId="2" fillId="3" borderId="0" xfId="0" applyNumberFormat="1" applyFont="1" applyFill="1" applyBorder="1"/>
    <xf numFmtId="164" fontId="2" fillId="3" borderId="5" xfId="0" applyNumberFormat="1" applyFont="1" applyFill="1" applyBorder="1"/>
    <xf numFmtId="0" fontId="2" fillId="3" borderId="4" xfId="0" applyFont="1" applyFill="1" applyBorder="1"/>
    <xf numFmtId="164" fontId="2" fillId="3" borderId="0" xfId="0" applyNumberFormat="1" applyFont="1" applyFill="1" applyBorder="1"/>
    <xf numFmtId="44" fontId="2" fillId="3" borderId="0" xfId="10" applyFont="1" applyFill="1" applyBorder="1"/>
    <xf numFmtId="0" fontId="3" fillId="3" borderId="0" xfId="0" applyFont="1" applyFill="1" applyBorder="1"/>
    <xf numFmtId="43" fontId="3" fillId="3" borderId="0" xfId="1" applyFont="1" applyFill="1" applyBorder="1" applyAlignment="1">
      <alignment horizontal="center"/>
    </xf>
    <xf numFmtId="165" fontId="3" fillId="3" borderId="0" xfId="1" applyNumberFormat="1" applyFont="1" applyFill="1" applyBorder="1" applyAlignment="1">
      <alignment horizontal="center"/>
    </xf>
    <xf numFmtId="164" fontId="3" fillId="3" borderId="0" xfId="10" applyNumberFormat="1" applyFont="1" applyFill="1" applyBorder="1"/>
    <xf numFmtId="164" fontId="3" fillId="3" borderId="0" xfId="0" applyNumberFormat="1" applyFont="1" applyFill="1" applyBorder="1"/>
    <xf numFmtId="44" fontId="3" fillId="3" borderId="0" xfId="10" applyFont="1" applyFill="1" applyBorder="1"/>
    <xf numFmtId="164" fontId="3" fillId="3" borderId="5" xfId="0" applyNumberFormat="1" applyFont="1" applyFill="1" applyBorder="1"/>
    <xf numFmtId="1" fontId="2" fillId="3" borderId="0" xfId="0" applyNumberFormat="1" applyFont="1" applyFill="1" applyBorder="1"/>
    <xf numFmtId="165" fontId="3" fillId="3" borderId="0" xfId="0" applyNumberFormat="1" applyFont="1" applyFill="1" applyBorder="1"/>
    <xf numFmtId="43" fontId="3" fillId="3" borderId="6" xfId="1" applyFont="1" applyFill="1" applyBorder="1" applyAlignment="1">
      <alignment horizontal="center"/>
    </xf>
    <xf numFmtId="164" fontId="3" fillId="3" borderId="6" xfId="10" applyNumberFormat="1" applyFont="1" applyFill="1" applyBorder="1"/>
    <xf numFmtId="164" fontId="3" fillId="3" borderId="6" xfId="0" applyNumberFormat="1" applyFont="1" applyFill="1" applyBorder="1"/>
    <xf numFmtId="164" fontId="3" fillId="3" borderId="7" xfId="0" applyNumberFormat="1" applyFont="1" applyFill="1" applyBorder="1"/>
    <xf numFmtId="0" fontId="2" fillId="2" borderId="1" xfId="0" applyFont="1" applyFill="1" applyBorder="1"/>
    <xf numFmtId="44" fontId="2" fillId="2" borderId="1" xfId="10" applyFont="1" applyFill="1" applyBorder="1"/>
    <xf numFmtId="0" fontId="2" fillId="2" borderId="1" xfId="0" applyFont="1" applyFill="1" applyBorder="1" applyAlignment="1">
      <alignment horizontal="left" indent="1"/>
    </xf>
    <xf numFmtId="10" fontId="4" fillId="0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44" fontId="2" fillId="0" borderId="0" xfId="10" applyNumberFormat="1" applyFont="1"/>
    <xf numFmtId="10" fontId="3" fillId="2" borderId="1" xfId="0" applyNumberFormat="1" applyFont="1" applyFill="1" applyBorder="1" applyAlignment="1">
      <alignment horizontal="center"/>
    </xf>
    <xf numFmtId="43" fontId="2" fillId="3" borderId="1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 indent="1"/>
    </xf>
    <xf numFmtId="44" fontId="2" fillId="2" borderId="1" xfId="10" applyNumberFormat="1" applyFont="1" applyFill="1" applyBorder="1"/>
    <xf numFmtId="43" fontId="2" fillId="0" borderId="0" xfId="0" applyNumberFormat="1" applyFont="1" applyAlignment="1">
      <alignment horizontal="center"/>
    </xf>
    <xf numFmtId="44" fontId="3" fillId="0" borderId="0" xfId="10" applyNumberFormat="1" applyFont="1"/>
    <xf numFmtId="43" fontId="3" fillId="0" borderId="0" xfId="0" applyNumberFormat="1" applyFont="1" applyAlignment="1">
      <alignment horizontal="center"/>
    </xf>
    <xf numFmtId="165" fontId="2" fillId="0" borderId="0" xfId="1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44" fontId="2" fillId="0" borderId="0" xfId="0" applyNumberFormat="1" applyFont="1" applyFill="1" applyBorder="1" applyAlignment="1">
      <alignment horizontal="center"/>
    </xf>
    <xf numFmtId="165" fontId="3" fillId="0" borderId="0" xfId="1" applyNumberFormat="1" applyFont="1" applyFill="1" applyAlignment="1">
      <alignment horizontal="center"/>
    </xf>
    <xf numFmtId="165" fontId="3" fillId="3" borderId="6" xfId="1" applyNumberFormat="1" applyFont="1" applyFill="1" applyBorder="1" applyAlignment="1">
      <alignment horizontal="center"/>
    </xf>
    <xf numFmtId="164" fontId="3" fillId="0" borderId="0" xfId="10" applyNumberFormat="1" applyFont="1" applyFill="1" applyBorder="1"/>
    <xf numFmtId="0" fontId="3" fillId="4" borderId="1" xfId="0" applyFont="1" applyFill="1" applyBorder="1" applyAlignment="1">
      <alignment horizontal="center"/>
    </xf>
    <xf numFmtId="164" fontId="2" fillId="4" borderId="1" xfId="10" applyNumberFormat="1" applyFont="1" applyFill="1" applyBorder="1"/>
    <xf numFmtId="43" fontId="2" fillId="0" borderId="0" xfId="1" applyNumberFormat="1" applyFont="1" applyFill="1" applyBorder="1" applyAlignment="1">
      <alignment horizontal="center"/>
    </xf>
    <xf numFmtId="43" fontId="3" fillId="0" borderId="0" xfId="1" applyNumberFormat="1" applyFont="1" applyFill="1" applyBorder="1" applyAlignment="1">
      <alignment horizontal="center"/>
    </xf>
    <xf numFmtId="43" fontId="2" fillId="0" borderId="0" xfId="0" applyNumberFormat="1" applyFont="1" applyFill="1" applyBorder="1" applyAlignment="1">
      <alignment horizontal="center"/>
    </xf>
    <xf numFmtId="43" fontId="3" fillId="0" borderId="0" xfId="1" applyNumberFormat="1" applyFont="1" applyAlignment="1">
      <alignment horizontal="center"/>
    </xf>
    <xf numFmtId="44" fontId="3" fillId="0" borderId="0" xfId="10" applyFont="1" applyAlignment="1">
      <alignment horizontal="center"/>
    </xf>
    <xf numFmtId="44" fontId="2" fillId="3" borderId="1" xfId="10" applyNumberFormat="1" applyFont="1" applyFill="1" applyBorder="1"/>
    <xf numFmtId="165" fontId="2" fillId="4" borderId="8" xfId="1" applyNumberFormat="1" applyFont="1" applyFill="1" applyBorder="1" applyAlignment="1">
      <alignment horizontal="center"/>
    </xf>
    <xf numFmtId="44" fontId="2" fillId="4" borderId="1" xfId="10" applyNumberFormat="1" applyFont="1" applyFill="1" applyBorder="1"/>
    <xf numFmtId="0" fontId="2" fillId="0" borderId="0" xfId="0" applyFont="1" applyFill="1"/>
    <xf numFmtId="165" fontId="2" fillId="4" borderId="1" xfId="1" applyNumberFormat="1" applyFont="1" applyFill="1" applyBorder="1" applyAlignment="1">
      <alignment horizontal="center"/>
    </xf>
    <xf numFmtId="44" fontId="2" fillId="4" borderId="1" xfId="10" applyFont="1" applyFill="1" applyBorder="1"/>
    <xf numFmtId="3" fontId="0" fillId="0" borderId="0" xfId="0" applyNumberFormat="1"/>
    <xf numFmtId="8" fontId="0" fillId="0" borderId="0" xfId="0" applyNumberFormat="1"/>
    <xf numFmtId="10" fontId="0" fillId="0" borderId="0" xfId="0" applyNumberFormat="1"/>
    <xf numFmtId="6" fontId="0" fillId="0" borderId="0" xfId="0" applyNumberFormat="1"/>
    <xf numFmtId="0" fontId="2" fillId="2" borderId="9" xfId="0" applyFont="1" applyFill="1" applyBorder="1" applyAlignment="1">
      <alignment horizontal="left" indent="1"/>
    </xf>
    <xf numFmtId="0" fontId="3" fillId="0" borderId="10" xfId="0" applyFont="1" applyBorder="1"/>
    <xf numFmtId="0" fontId="3" fillId="0" borderId="2" xfId="0" applyFont="1" applyBorder="1" applyAlignment="1">
      <alignment horizontal="center"/>
    </xf>
    <xf numFmtId="164" fontId="3" fillId="0" borderId="2" xfId="1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2" fillId="0" borderId="0" xfId="10" applyNumberFormat="1" applyFont="1" applyBorder="1"/>
    <xf numFmtId="0" fontId="2" fillId="0" borderId="0" xfId="0" applyFont="1" applyFill="1" applyBorder="1"/>
    <xf numFmtId="164" fontId="2" fillId="0" borderId="0" xfId="10" applyNumberFormat="1" applyFont="1" applyFill="1" applyBorder="1"/>
    <xf numFmtId="44" fontId="2" fillId="0" borderId="0" xfId="10" applyNumberFormat="1" applyFont="1" applyFill="1" applyBorder="1"/>
    <xf numFmtId="165" fontId="3" fillId="0" borderId="2" xfId="1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2" xfId="0" applyFont="1" applyFill="1" applyBorder="1"/>
    <xf numFmtId="0" fontId="2" fillId="0" borderId="5" xfId="0" applyFont="1" applyFill="1" applyBorder="1"/>
    <xf numFmtId="0" fontId="3" fillId="0" borderId="10" xfId="0" applyFont="1" applyFill="1" applyBorder="1"/>
    <xf numFmtId="43" fontId="2" fillId="0" borderId="0" xfId="1" applyFont="1" applyFill="1" applyBorder="1" applyAlignment="1">
      <alignment horizontal="center"/>
    </xf>
    <xf numFmtId="0" fontId="3" fillId="0" borderId="4" xfId="0" applyFont="1" applyFill="1" applyBorder="1"/>
    <xf numFmtId="164" fontId="3" fillId="0" borderId="0" xfId="0" applyNumberFormat="1" applyFont="1" applyFill="1" applyBorder="1"/>
    <xf numFmtId="164" fontId="3" fillId="0" borderId="5" xfId="0" applyNumberFormat="1" applyFont="1" applyFill="1" applyBorder="1"/>
    <xf numFmtId="164" fontId="3" fillId="0" borderId="6" xfId="0" applyNumberFormat="1" applyFont="1" applyFill="1" applyBorder="1"/>
    <xf numFmtId="0" fontId="3" fillId="0" borderId="0" xfId="0" applyFont="1" applyFill="1" applyBorder="1" applyAlignment="1">
      <alignment horizontal="center"/>
    </xf>
    <xf numFmtId="164" fontId="3" fillId="0" borderId="0" xfId="10" applyNumberFormat="1" applyFont="1" applyFill="1" applyBorder="1" applyAlignment="1">
      <alignment horizontal="center"/>
    </xf>
    <xf numFmtId="44" fontId="3" fillId="0" borderId="2" xfId="10" applyNumberFormat="1" applyFont="1" applyFill="1" applyBorder="1"/>
    <xf numFmtId="164" fontId="3" fillId="0" borderId="2" xfId="0" applyNumberFormat="1" applyFont="1" applyFill="1" applyBorder="1"/>
    <xf numFmtId="164" fontId="3" fillId="0" borderId="2" xfId="10" applyNumberFormat="1" applyFont="1" applyFill="1" applyBorder="1"/>
    <xf numFmtId="164" fontId="3" fillId="0" borderId="3" xfId="0" applyNumberFormat="1" applyFont="1" applyFill="1" applyBorder="1"/>
    <xf numFmtId="0" fontId="3" fillId="0" borderId="11" xfId="0" applyFont="1" applyFill="1" applyBorder="1"/>
    <xf numFmtId="43" fontId="3" fillId="0" borderId="6" xfId="1" applyFont="1" applyFill="1" applyBorder="1"/>
    <xf numFmtId="0" fontId="3" fillId="0" borderId="5" xfId="0" applyFont="1" applyFill="1" applyBorder="1" applyAlignment="1">
      <alignment horizontal="center"/>
    </xf>
    <xf numFmtId="44" fontId="3" fillId="0" borderId="0" xfId="10" applyNumberFormat="1" applyFont="1" applyFill="1" applyBorder="1"/>
    <xf numFmtId="165" fontId="3" fillId="0" borderId="6" xfId="1" applyNumberFormat="1" applyFont="1" applyFill="1" applyBorder="1"/>
    <xf numFmtId="0" fontId="3" fillId="0" borderId="0" xfId="0" applyFont="1" applyFill="1" applyAlignment="1">
      <alignment horizontal="center"/>
    </xf>
    <xf numFmtId="10" fontId="4" fillId="0" borderId="0" xfId="0" applyNumberFormat="1" applyFont="1" applyFill="1" applyBorder="1" applyAlignment="1">
      <alignment horizontal="center"/>
    </xf>
    <xf numFmtId="0" fontId="8" fillId="4" borderId="9" xfId="0" applyFont="1" applyFill="1" applyBorder="1" applyAlignment="1">
      <alignment horizontal="left" indent="1"/>
    </xf>
    <xf numFmtId="0" fontId="2" fillId="0" borderId="0" xfId="28" applyFont="1" applyFill="1" applyBorder="1" applyAlignment="1">
      <alignment horizontal="left" indent="1"/>
    </xf>
    <xf numFmtId="44" fontId="2" fillId="0" borderId="0" xfId="10" applyFont="1" applyFill="1" applyBorder="1"/>
    <xf numFmtId="10" fontId="4" fillId="4" borderId="12" xfId="0" applyNumberFormat="1" applyFont="1" applyFill="1" applyBorder="1" applyAlignment="1">
      <alignment horizontal="center"/>
    </xf>
    <xf numFmtId="44" fontId="3" fillId="4" borderId="13" xfId="1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6" xfId="1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" xfId="0" applyFont="1" applyBorder="1" applyAlignment="1"/>
    <xf numFmtId="0" fontId="3" fillId="0" borderId="15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0" borderId="4" xfId="28" applyFont="1" applyFill="1" applyBorder="1"/>
    <xf numFmtId="0" fontId="3" fillId="0" borderId="4" xfId="28" applyFont="1" applyFill="1" applyBorder="1"/>
    <xf numFmtId="44" fontId="2" fillId="4" borderId="1" xfId="11" applyFont="1" applyFill="1" applyBorder="1"/>
    <xf numFmtId="0" fontId="2" fillId="4" borderId="1" xfId="28" applyFont="1" applyFill="1" applyBorder="1"/>
    <xf numFmtId="0" fontId="5" fillId="0" borderId="0" xfId="28"/>
    <xf numFmtId="0" fontId="2" fillId="4" borderId="9" xfId="28" applyFont="1" applyFill="1" applyBorder="1"/>
    <xf numFmtId="0" fontId="2" fillId="4" borderId="9" xfId="28" applyFont="1" applyFill="1" applyBorder="1" applyAlignment="1">
      <alignment wrapText="1"/>
    </xf>
    <xf numFmtId="0" fontId="2" fillId="0" borderId="7" xfId="0" applyFont="1" applyBorder="1"/>
    <xf numFmtId="0" fontId="2" fillId="0" borderId="16" xfId="0" applyFont="1" applyBorder="1"/>
    <xf numFmtId="0" fontId="2" fillId="0" borderId="17" xfId="0" applyFont="1" applyBorder="1"/>
    <xf numFmtId="0" fontId="3" fillId="0" borderId="17" xfId="0" applyFont="1" applyBorder="1"/>
    <xf numFmtId="0" fontId="3" fillId="5" borderId="18" xfId="0" applyFont="1" applyFill="1" applyBorder="1" applyAlignment="1">
      <alignment horizontal="center"/>
    </xf>
    <xf numFmtId="0" fontId="2" fillId="0" borderId="18" xfId="0" applyFont="1" applyBorder="1"/>
    <xf numFmtId="164" fontId="3" fillId="0" borderId="2" xfId="1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0" borderId="10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4" fontId="2" fillId="0" borderId="2" xfId="10" applyNumberFormat="1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164" fontId="2" fillId="0" borderId="6" xfId="10" applyNumberFormat="1" applyFont="1" applyBorder="1"/>
    <xf numFmtId="10" fontId="13" fillId="0" borderId="2" xfId="49" applyNumberFormat="1" applyFont="1" applyFill="1" applyBorder="1"/>
    <xf numFmtId="164" fontId="2" fillId="0" borderId="2" xfId="0" applyNumberFormat="1" applyFont="1" applyFill="1" applyBorder="1"/>
    <xf numFmtId="43" fontId="2" fillId="0" borderId="2" xfId="2" applyFont="1" applyFill="1" applyBorder="1"/>
    <xf numFmtId="43" fontId="2" fillId="0" borderId="2" xfId="1" applyFont="1" applyFill="1" applyBorder="1"/>
    <xf numFmtId="166" fontId="2" fillId="0" borderId="2" xfId="10" applyNumberFormat="1" applyFont="1" applyFill="1" applyBorder="1"/>
    <xf numFmtId="44" fontId="2" fillId="0" borderId="2" xfId="10" applyNumberFormat="1" applyFont="1" applyFill="1" applyBorder="1"/>
    <xf numFmtId="164" fontId="2" fillId="0" borderId="2" xfId="10" applyNumberFormat="1" applyFont="1" applyFill="1" applyBorder="1"/>
    <xf numFmtId="43" fontId="2" fillId="0" borderId="0" xfId="0" applyNumberFormat="1" applyFont="1" applyBorder="1" applyAlignment="1">
      <alignment horizontal="center"/>
    </xf>
    <xf numFmtId="44" fontId="2" fillId="0" borderId="0" xfId="0" applyNumberFormat="1" applyFont="1" applyFill="1" applyBorder="1"/>
    <xf numFmtId="44" fontId="3" fillId="0" borderId="0" xfId="0" applyNumberFormat="1" applyFont="1" applyFill="1" applyBorder="1"/>
    <xf numFmtId="44" fontId="2" fillId="0" borderId="5" xfId="0" applyNumberFormat="1" applyFont="1" applyFill="1" applyBorder="1"/>
    <xf numFmtId="44" fontId="3" fillId="0" borderId="5" xfId="0" applyNumberFormat="1" applyFont="1" applyFill="1" applyBorder="1"/>
    <xf numFmtId="44" fontId="3" fillId="4" borderId="1" xfId="28" applyNumberFormat="1" applyFont="1" applyFill="1" applyBorder="1"/>
    <xf numFmtId="44" fontId="3" fillId="0" borderId="6" xfId="0" applyNumberFormat="1" applyFont="1" applyFill="1" applyBorder="1"/>
    <xf numFmtId="44" fontId="3" fillId="5" borderId="7" xfId="0" applyNumberFormat="1" applyFont="1" applyFill="1" applyBorder="1"/>
    <xf numFmtId="44" fontId="2" fillId="4" borderId="1" xfId="11" applyNumberFormat="1" applyFont="1" applyFill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44" fontId="3" fillId="5" borderId="18" xfId="0" applyNumberFormat="1" applyFont="1" applyFill="1" applyBorder="1"/>
    <xf numFmtId="0" fontId="2" fillId="0" borderId="16" xfId="0" applyFont="1" applyFill="1" applyBorder="1"/>
    <xf numFmtId="0" fontId="2" fillId="0" borderId="17" xfId="0" applyFont="1" applyBorder="1" applyAlignment="1">
      <alignment horizontal="center"/>
    </xf>
    <xf numFmtId="3" fontId="3" fillId="4" borderId="19" xfId="0" applyNumberFormat="1" applyFont="1" applyFill="1" applyBorder="1" applyAlignment="1">
      <alignment horizontal="center"/>
    </xf>
    <xf numFmtId="44" fontId="3" fillId="0" borderId="17" xfId="0" applyNumberFormat="1" applyFont="1" applyBorder="1"/>
    <xf numFmtId="0" fontId="3" fillId="5" borderId="4" xfId="0" applyFont="1" applyFill="1" applyBorder="1"/>
    <xf numFmtId="44" fontId="17" fillId="0" borderId="1" xfId="0" applyNumberFormat="1" applyFont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Border="1" applyAlignment="1"/>
    <xf numFmtId="0" fontId="3" fillId="3" borderId="10" xfId="0" applyFont="1" applyFill="1" applyBorder="1" applyAlignment="1"/>
    <xf numFmtId="0" fontId="3" fillId="3" borderId="2" xfId="0" applyFont="1" applyFill="1" applyBorder="1" applyAlignment="1"/>
    <xf numFmtId="0" fontId="3" fillId="3" borderId="4" xfId="0" applyFont="1" applyFill="1" applyBorder="1" applyAlignment="1"/>
    <xf numFmtId="0" fontId="3" fillId="3" borderId="0" xfId="0" applyFont="1" applyFill="1" applyBorder="1" applyAlignment="1"/>
    <xf numFmtId="0" fontId="3" fillId="3" borderId="11" xfId="0" applyFont="1" applyFill="1" applyBorder="1" applyAlignment="1"/>
    <xf numFmtId="0" fontId="3" fillId="3" borderId="6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0" borderId="0" xfId="0" applyFont="1" applyBorder="1" applyAlignment="1"/>
    <xf numFmtId="0" fontId="2" fillId="0" borderId="20" xfId="0" applyFont="1" applyBorder="1" applyAlignment="1"/>
    <xf numFmtId="3" fontId="2" fillId="0" borderId="1" xfId="10" applyNumberFormat="1" applyFont="1" applyFill="1" applyBorder="1" applyAlignment="1">
      <alignment horizontal="center"/>
    </xf>
    <xf numFmtId="0" fontId="5" fillId="0" borderId="1" xfId="35" applyNumberFormat="1" applyFont="1" applyFill="1" applyBorder="1" applyAlignment="1">
      <alignment vertical="center" wrapText="1"/>
    </xf>
    <xf numFmtId="0" fontId="5" fillId="0" borderId="1" xfId="35" applyFont="1" applyFill="1" applyBorder="1" applyAlignment="1">
      <alignment vertical="center" wrapText="1"/>
    </xf>
    <xf numFmtId="0" fontId="5" fillId="0" borderId="21" xfId="35" applyFont="1" applyFill="1" applyBorder="1" applyAlignment="1">
      <alignment vertical="center" wrapText="1"/>
    </xf>
    <xf numFmtId="0" fontId="5" fillId="0" borderId="22" xfId="35" applyFont="1" applyFill="1" applyBorder="1" applyAlignment="1">
      <alignment vertical="center" wrapText="1"/>
    </xf>
    <xf numFmtId="0" fontId="5" fillId="0" borderId="8" xfId="35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/>
    </xf>
    <xf numFmtId="0" fontId="3" fillId="7" borderId="4" xfId="0" applyFont="1" applyFill="1" applyBorder="1"/>
    <xf numFmtId="0" fontId="3" fillId="8" borderId="4" xfId="0" applyFont="1" applyFill="1" applyBorder="1"/>
    <xf numFmtId="0" fontId="14" fillId="9" borderId="4" xfId="0" applyFont="1" applyFill="1" applyBorder="1"/>
    <xf numFmtId="0" fontId="16" fillId="9" borderId="4" xfId="0" applyFont="1" applyFill="1" applyBorder="1"/>
    <xf numFmtId="0" fontId="3" fillId="10" borderId="4" xfId="0" applyFont="1" applyFill="1" applyBorder="1"/>
    <xf numFmtId="0" fontId="15" fillId="11" borderId="4" xfId="0" applyFont="1" applyFill="1" applyBorder="1"/>
    <xf numFmtId="0" fontId="3" fillId="11" borderId="4" xfId="0" applyFont="1" applyFill="1" applyBorder="1"/>
    <xf numFmtId="0" fontId="16" fillId="12" borderId="4" xfId="0" applyFont="1" applyFill="1" applyBorder="1"/>
    <xf numFmtId="0" fontId="3" fillId="7" borderId="18" xfId="0" applyFont="1" applyFill="1" applyBorder="1" applyAlignment="1">
      <alignment horizontal="center"/>
    </xf>
    <xf numFmtId="44" fontId="3" fillId="7" borderId="7" xfId="0" applyNumberFormat="1" applyFont="1" applyFill="1" applyBorder="1"/>
    <xf numFmtId="44" fontId="3" fillId="7" borderId="18" xfId="0" applyNumberFormat="1" applyFont="1" applyFill="1" applyBorder="1"/>
    <xf numFmtId="0" fontId="3" fillId="8" borderId="0" xfId="0" applyFont="1" applyFill="1" applyAlignment="1">
      <alignment horizontal="center"/>
    </xf>
    <xf numFmtId="44" fontId="3" fillId="8" borderId="7" xfId="0" applyNumberFormat="1" applyFont="1" applyFill="1" applyBorder="1"/>
    <xf numFmtId="44" fontId="3" fillId="8" borderId="18" xfId="0" applyNumberFormat="1" applyFont="1" applyFill="1" applyBorder="1"/>
    <xf numFmtId="0" fontId="14" fillId="9" borderId="0" xfId="0" applyFont="1" applyFill="1" applyAlignment="1">
      <alignment horizontal="center"/>
    </xf>
    <xf numFmtId="44" fontId="14" fillId="9" borderId="7" xfId="0" applyNumberFormat="1" applyFont="1" applyFill="1" applyBorder="1"/>
    <xf numFmtId="44" fontId="14" fillId="9" borderId="18" xfId="0" applyNumberFormat="1" applyFont="1" applyFill="1" applyBorder="1"/>
    <xf numFmtId="0" fontId="3" fillId="10" borderId="0" xfId="0" applyFont="1" applyFill="1" applyAlignment="1">
      <alignment horizontal="center"/>
    </xf>
    <xf numFmtId="44" fontId="3" fillId="10" borderId="7" xfId="0" applyNumberFormat="1" applyFont="1" applyFill="1" applyBorder="1"/>
    <xf numFmtId="44" fontId="3" fillId="10" borderId="18" xfId="0" applyNumberFormat="1" applyFont="1" applyFill="1" applyBorder="1"/>
    <xf numFmtId="0" fontId="15" fillId="14" borderId="4" xfId="0" applyFont="1" applyFill="1" applyBorder="1"/>
    <xf numFmtId="0" fontId="3" fillId="14" borderId="18" xfId="0" applyFont="1" applyFill="1" applyBorder="1" applyAlignment="1">
      <alignment horizontal="center"/>
    </xf>
    <xf numFmtId="44" fontId="3" fillId="14" borderId="7" xfId="0" applyNumberFormat="1" applyFont="1" applyFill="1" applyBorder="1"/>
    <xf numFmtId="44" fontId="3" fillId="14" borderId="18" xfId="0" applyNumberFormat="1" applyFont="1" applyFill="1" applyBorder="1"/>
    <xf numFmtId="44" fontId="3" fillId="0" borderId="18" xfId="0" applyNumberFormat="1" applyFont="1" applyFill="1" applyBorder="1"/>
    <xf numFmtId="0" fontId="14" fillId="12" borderId="18" xfId="0" applyFont="1" applyFill="1" applyBorder="1" applyAlignment="1">
      <alignment horizontal="center"/>
    </xf>
    <xf numFmtId="44" fontId="14" fillId="12" borderId="7" xfId="0" applyNumberFormat="1" applyFont="1" applyFill="1" applyBorder="1"/>
    <xf numFmtId="44" fontId="14" fillId="12" borderId="18" xfId="0" applyNumberFormat="1" applyFont="1" applyFill="1" applyBorder="1"/>
    <xf numFmtId="43" fontId="14" fillId="12" borderId="17" xfId="0" applyNumberFormat="1" applyFont="1" applyFill="1" applyBorder="1" applyAlignment="1">
      <alignment horizontal="center"/>
    </xf>
    <xf numFmtId="43" fontId="3" fillId="14" borderId="17" xfId="0" applyNumberFormat="1" applyFont="1" applyFill="1" applyBorder="1" applyAlignment="1">
      <alignment horizontal="center"/>
    </xf>
    <xf numFmtId="43" fontId="2" fillId="10" borderId="17" xfId="0" applyNumberFormat="1" applyFont="1" applyFill="1" applyBorder="1"/>
    <xf numFmtId="43" fontId="14" fillId="9" borderId="17" xfId="0" applyNumberFormat="1" applyFont="1" applyFill="1" applyBorder="1" applyAlignment="1">
      <alignment horizontal="center"/>
    </xf>
    <xf numFmtId="43" fontId="3" fillId="8" borderId="17" xfId="0" applyNumberFormat="1" applyFont="1" applyFill="1" applyBorder="1" applyAlignment="1">
      <alignment horizontal="center"/>
    </xf>
    <xf numFmtId="43" fontId="3" fillId="7" borderId="17" xfId="0" applyNumberFormat="1" applyFont="1" applyFill="1" applyBorder="1" applyAlignment="1">
      <alignment horizontal="center"/>
    </xf>
    <xf numFmtId="0" fontId="3" fillId="7" borderId="17" xfId="0" quotePrefix="1" applyFont="1" applyFill="1" applyBorder="1" applyAlignment="1">
      <alignment horizontal="center"/>
    </xf>
    <xf numFmtId="0" fontId="3" fillId="8" borderId="0" xfId="0" quotePrefix="1" applyFont="1" applyFill="1" applyAlignment="1">
      <alignment horizontal="center"/>
    </xf>
    <xf numFmtId="0" fontId="14" fillId="9" borderId="0" xfId="0" quotePrefix="1" applyFont="1" applyFill="1" applyAlignment="1">
      <alignment horizontal="center"/>
    </xf>
    <xf numFmtId="0" fontId="3" fillId="10" borderId="0" xfId="0" quotePrefix="1" applyFont="1" applyFill="1" applyAlignment="1">
      <alignment horizontal="center"/>
    </xf>
    <xf numFmtId="0" fontId="3" fillId="14" borderId="17" xfId="0" quotePrefix="1" applyFont="1" applyFill="1" applyBorder="1" applyAlignment="1">
      <alignment horizontal="center"/>
    </xf>
    <xf numFmtId="0" fontId="3" fillId="14" borderId="4" xfId="0" applyFont="1" applyFill="1" applyBorder="1"/>
    <xf numFmtId="0" fontId="14" fillId="12" borderId="17" xfId="0" quotePrefix="1" applyFont="1" applyFill="1" applyBorder="1" applyAlignment="1">
      <alignment horizontal="center"/>
    </xf>
    <xf numFmtId="0" fontId="14" fillId="12" borderId="4" xfId="0" applyFont="1" applyFill="1" applyBorder="1"/>
    <xf numFmtId="0" fontId="3" fillId="11" borderId="18" xfId="0" applyFont="1" applyFill="1" applyBorder="1" applyAlignment="1">
      <alignment horizontal="center"/>
    </xf>
    <xf numFmtId="44" fontId="3" fillId="11" borderId="18" xfId="0" applyNumberFormat="1" applyFont="1" applyFill="1" applyBorder="1"/>
    <xf numFmtId="44" fontId="3" fillId="11" borderId="7" xfId="0" applyNumberFormat="1" applyFont="1" applyFill="1" applyBorder="1"/>
    <xf numFmtId="0" fontId="3" fillId="11" borderId="17" xfId="0" quotePrefix="1" applyFont="1" applyFill="1" applyBorder="1" applyAlignment="1">
      <alignment horizontal="center"/>
    </xf>
    <xf numFmtId="43" fontId="14" fillId="16" borderId="17" xfId="0" applyNumberFormat="1" applyFont="1" applyFill="1" applyBorder="1" applyAlignment="1">
      <alignment horizontal="center"/>
    </xf>
    <xf numFmtId="0" fontId="3" fillId="5" borderId="17" xfId="0" quotePrefix="1" applyFont="1" applyFill="1" applyBorder="1" applyAlignment="1">
      <alignment horizontal="center"/>
    </xf>
    <xf numFmtId="43" fontId="3" fillId="5" borderId="17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43" fontId="3" fillId="10" borderId="17" xfId="0" applyNumberFormat="1" applyFont="1" applyFill="1" applyBorder="1"/>
    <xf numFmtId="43" fontId="3" fillId="0" borderId="1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4" fontId="17" fillId="0" borderId="23" xfId="0" applyNumberFormat="1" applyFont="1" applyBorder="1"/>
    <xf numFmtId="44" fontId="18" fillId="0" borderId="24" xfId="0" applyNumberFormat="1" applyFont="1" applyBorder="1"/>
    <xf numFmtId="0" fontId="22" fillId="18" borderId="10" xfId="0" applyFont="1" applyFill="1" applyBorder="1" applyAlignment="1">
      <alignment horizontal="center" vertical="center"/>
    </xf>
    <xf numFmtId="0" fontId="22" fillId="18" borderId="3" xfId="0" applyFont="1" applyFill="1" applyBorder="1" applyAlignment="1">
      <alignment horizontal="center" vertical="center"/>
    </xf>
    <xf numFmtId="0" fontId="22" fillId="18" borderId="11" xfId="0" applyFont="1" applyFill="1" applyBorder="1" applyAlignment="1">
      <alignment horizontal="center" vertical="center"/>
    </xf>
    <xf numFmtId="0" fontId="3" fillId="19" borderId="24" xfId="0" applyFont="1" applyFill="1" applyBorder="1"/>
    <xf numFmtId="44" fontId="3" fillId="19" borderId="24" xfId="1" applyNumberFormat="1" applyFont="1" applyFill="1" applyBorder="1"/>
    <xf numFmtId="0" fontId="21" fillId="5" borderId="21" xfId="0" applyFont="1" applyFill="1" applyBorder="1" applyAlignment="1">
      <alignment horizontal="center" vertical="center"/>
    </xf>
    <xf numFmtId="0" fontId="3" fillId="14" borderId="11" xfId="0" applyFont="1" applyFill="1" applyBorder="1"/>
    <xf numFmtId="44" fontId="3" fillId="14" borderId="24" xfId="0" applyNumberFormat="1" applyFont="1" applyFill="1" applyBorder="1"/>
    <xf numFmtId="0" fontId="3" fillId="14" borderId="10" xfId="0" quotePrefix="1" applyFont="1" applyFill="1" applyBorder="1" applyAlignment="1">
      <alignment horizontal="center"/>
    </xf>
    <xf numFmtId="0" fontId="3" fillId="14" borderId="10" xfId="0" applyFont="1" applyFill="1" applyBorder="1"/>
    <xf numFmtId="0" fontId="21" fillId="19" borderId="21" xfId="0" applyFont="1" applyFill="1" applyBorder="1" applyAlignment="1">
      <alignment horizontal="center" vertical="center"/>
    </xf>
    <xf numFmtId="0" fontId="21" fillId="15" borderId="21" xfId="0" applyFont="1" applyFill="1" applyBorder="1" applyAlignment="1">
      <alignment horizontal="center" vertical="center"/>
    </xf>
    <xf numFmtId="0" fontId="21" fillId="20" borderId="21" xfId="0" applyFont="1" applyFill="1" applyBorder="1" applyAlignment="1">
      <alignment horizontal="center" vertical="center"/>
    </xf>
    <xf numFmtId="0" fontId="21" fillId="21" borderId="21" xfId="0" applyFont="1" applyFill="1" applyBorder="1" applyAlignment="1">
      <alignment horizontal="center" vertical="center"/>
    </xf>
    <xf numFmtId="0" fontId="21" fillId="6" borderId="21" xfId="0" applyFont="1" applyFill="1" applyBorder="1" applyAlignment="1">
      <alignment horizontal="center" vertical="center"/>
    </xf>
    <xf numFmtId="0" fontId="21" fillId="14" borderId="23" xfId="0" applyFont="1" applyFill="1" applyBorder="1" applyAlignment="1">
      <alignment horizontal="center" vertical="center"/>
    </xf>
    <xf numFmtId="0" fontId="19" fillId="13" borderId="24" xfId="0" applyFont="1" applyFill="1" applyBorder="1" applyAlignment="1">
      <alignment horizontal="right" vertical="center"/>
    </xf>
    <xf numFmtId="0" fontId="21" fillId="22" borderId="1" xfId="0" applyFont="1" applyFill="1" applyBorder="1" applyAlignment="1">
      <alignment horizontal="center" vertical="center"/>
    </xf>
    <xf numFmtId="0" fontId="6" fillId="17" borderId="1" xfId="35" applyFont="1" applyFill="1" applyBorder="1" applyAlignment="1">
      <alignment horizontal="left"/>
    </xf>
    <xf numFmtId="0" fontId="3" fillId="5" borderId="24" xfId="0" applyFont="1" applyFill="1" applyBorder="1"/>
    <xf numFmtId="44" fontId="3" fillId="5" borderId="24" xfId="1" applyNumberFormat="1" applyFont="1" applyFill="1" applyBorder="1"/>
    <xf numFmtId="0" fontId="3" fillId="20" borderId="1" xfId="0" applyFont="1" applyFill="1" applyBorder="1"/>
    <xf numFmtId="44" fontId="3" fillId="20" borderId="1" xfId="1" applyNumberFormat="1" applyFont="1" applyFill="1" applyBorder="1"/>
    <xf numFmtId="0" fontId="2" fillId="0" borderId="5" xfId="0" applyFont="1" applyBorder="1" applyAlignment="1">
      <alignment horizontal="center"/>
    </xf>
    <xf numFmtId="0" fontId="14" fillId="22" borderId="1" xfId="0" applyFont="1" applyFill="1" applyBorder="1"/>
    <xf numFmtId="44" fontId="14" fillId="22" borderId="1" xfId="1" applyNumberFormat="1" applyFont="1" applyFill="1" applyBorder="1"/>
    <xf numFmtId="0" fontId="3" fillId="21" borderId="1" xfId="0" applyFont="1" applyFill="1" applyBorder="1"/>
    <xf numFmtId="44" fontId="3" fillId="21" borderId="1" xfId="1" applyNumberFormat="1" applyFont="1" applyFill="1" applyBorder="1"/>
    <xf numFmtId="0" fontId="3" fillId="15" borderId="1" xfId="0" applyFont="1" applyFill="1" applyBorder="1"/>
    <xf numFmtId="44" fontId="3" fillId="15" borderId="1" xfId="1" applyNumberFormat="1" applyFont="1" applyFill="1" applyBorder="1"/>
    <xf numFmtId="0" fontId="3" fillId="6" borderId="1" xfId="0" applyFont="1" applyFill="1" applyBorder="1"/>
    <xf numFmtId="44" fontId="3" fillId="6" borderId="1" xfId="1" applyNumberFormat="1" applyFont="1" applyFill="1" applyBorder="1"/>
    <xf numFmtId="0" fontId="22" fillId="18" borderId="5" xfId="0" applyFont="1" applyFill="1" applyBorder="1" applyAlignment="1">
      <alignment horizontal="center" vertical="center"/>
    </xf>
  </cellXfs>
  <cellStyles count="50">
    <cellStyle name="Comma" xfId="1" builtinId="3"/>
    <cellStyle name="Comma 2" xfId="2" xr:uid="{FF129992-6E17-4927-8DDA-DA8CC66112A2}"/>
    <cellStyle name="Comma 2 2" xfId="3" xr:uid="{D23D38CA-9692-4F54-94F7-B0F9FC38F5AD}"/>
    <cellStyle name="Comma 2 3" xfId="4" xr:uid="{861C8173-D6D1-4CAE-AF29-F73B48673897}"/>
    <cellStyle name="Comma 2 3 2" xfId="5" xr:uid="{FDF51871-5556-4E8B-B863-984E6E9913A8}"/>
    <cellStyle name="Comma 2 3 3" xfId="6" xr:uid="{611CB6B9-B23A-44B3-A9E3-F4D6683770C6}"/>
    <cellStyle name="Comma 2 3 4" xfId="7" xr:uid="{C95FD5C3-1B42-4B20-8767-3E353E95CBA8}"/>
    <cellStyle name="Comma 2 3 5" xfId="8" xr:uid="{8406FF64-F089-4842-AC9E-A10BDF664AC2}"/>
    <cellStyle name="Comma 3" xfId="9" xr:uid="{9678353F-82EF-4873-8413-A1A3A3A1E81D}"/>
    <cellStyle name="Currency" xfId="10" builtinId="4"/>
    <cellStyle name="Currency 2" xfId="11" xr:uid="{874A3EA4-FC09-4AD5-BAB9-7B8F86B8C6FF}"/>
    <cellStyle name="Currency 2 2" xfId="12" xr:uid="{10541AEA-22DA-465A-A06D-9F1823FBED19}"/>
    <cellStyle name="Currency 2 3" xfId="13" xr:uid="{48006A72-4FA7-42A8-B0C7-616C8C28D4DE}"/>
    <cellStyle name="Currency 2 3 2" xfId="14" xr:uid="{BE2FA764-A62E-4491-AF90-524146654059}"/>
    <cellStyle name="Currency 2 3 3" xfId="15" xr:uid="{6CD898B9-893F-470C-8C08-18EDB8A65C17}"/>
    <cellStyle name="Currency 2 3 4" xfId="16" xr:uid="{50AAF701-42A3-4220-9C93-BD42E5C33687}"/>
    <cellStyle name="Currency 2 3 5" xfId="17" xr:uid="{C987796A-2E1C-48CF-ADEA-6BAFA1B0A14B}"/>
    <cellStyle name="Currency 3" xfId="18" xr:uid="{4959DC23-7A13-4D65-8291-89AD24178D24}"/>
    <cellStyle name="Currency 4" xfId="19" xr:uid="{5EF239CA-E52F-491D-9199-84243611BD04}"/>
    <cellStyle name="Description" xfId="20" xr:uid="{22AE18F1-0B46-4C56-94E2-89B441BCC640}"/>
    <cellStyle name="Description 2" xfId="21" xr:uid="{BD764974-1830-4F25-BE06-01C90857EFA0}"/>
    <cellStyle name="Description 3" xfId="22" xr:uid="{4647D483-BB8F-40AF-91C2-0B1DD5863C67}"/>
    <cellStyle name="Description 3 2" xfId="23" xr:uid="{34FD57FE-AD18-4366-9D21-E95160DE7661}"/>
    <cellStyle name="Description 3 3" xfId="24" xr:uid="{32321EFB-8522-44B4-B5BD-9D6BBF1660EF}"/>
    <cellStyle name="Description 3 4" xfId="25" xr:uid="{4C247976-7E21-4695-9C1C-CCE802883182}"/>
    <cellStyle name="Description 3 5" xfId="26" xr:uid="{D11F9D50-46A8-496C-B77F-CF20FB3C5421}"/>
    <cellStyle name="Hyperlink 2" xfId="27" xr:uid="{BEEA52C3-9649-4663-9A5B-580F984A47E9}"/>
    <cellStyle name="Normal" xfId="0" builtinId="0"/>
    <cellStyle name="Normal 2" xfId="28" xr:uid="{5FE812BD-A708-4BB2-BEC9-1587FC93C4AF}"/>
    <cellStyle name="Normal 2 2" xfId="29" xr:uid="{D08CB421-2FA4-4856-870B-8999EC097FAE}"/>
    <cellStyle name="Normal 2 3" xfId="30" xr:uid="{7AA2DEBF-8F93-4573-8E8E-9095C21C5951}"/>
    <cellStyle name="Normal 2 3 2" xfId="31" xr:uid="{C0DBFF3F-6170-4135-9209-2C777CC3C601}"/>
    <cellStyle name="Normal 2 3 3" xfId="32" xr:uid="{5B2BCF23-CBE3-482A-A474-D9DAE35A8FEF}"/>
    <cellStyle name="Normal 2 3 4" xfId="33" xr:uid="{A57E24BB-5415-4311-A715-632B68E00B6D}"/>
    <cellStyle name="Normal 2 3 5" xfId="34" xr:uid="{BE2D53A9-DB68-494C-BAD0-617AD695AE68}"/>
    <cellStyle name="Normal 3" xfId="35" xr:uid="{983B968A-CDF7-4BDF-87FE-859DAC1CCF76}"/>
    <cellStyle name="Normal 3 2" xfId="36" xr:uid="{9FC2E50A-0680-4FDA-B3CA-1ADB3AC0992F}"/>
    <cellStyle name="Normal 3 2 2" xfId="37" xr:uid="{8CB899BD-63A1-4929-87AE-D38ECA5638EF}"/>
    <cellStyle name="Normal 3 3" xfId="38" xr:uid="{E02C354A-258D-4D75-8A2B-D1B274805BB4}"/>
    <cellStyle name="Normal 3 4" xfId="39" xr:uid="{AB4FF711-28F4-467B-BC9F-C48334030EEB}"/>
    <cellStyle name="Normal 4" xfId="40" xr:uid="{AC755723-96E8-4F4B-BFD1-C9535D529ADE}"/>
    <cellStyle name="part#" xfId="41" xr:uid="{9F4AE638-B21A-41B0-BA6A-2B2483AFB24A}"/>
    <cellStyle name="part# 2" xfId="42" xr:uid="{E3887C4E-C8BA-4F4C-8457-9E8E5EFA5924}"/>
    <cellStyle name="part# 3" xfId="43" xr:uid="{AB2EA2EF-457B-4FAE-8482-0177DFFFAF8F}"/>
    <cellStyle name="part# 3 2" xfId="44" xr:uid="{4CFF4D5F-F59E-4575-9DD7-14F5B9887C5D}"/>
    <cellStyle name="part# 3 3" xfId="45" xr:uid="{EFF502B9-2C05-4107-B56D-012C8591D822}"/>
    <cellStyle name="part# 3 4" xfId="46" xr:uid="{B0167EA5-04FC-42DC-B34F-71F65790DE63}"/>
    <cellStyle name="part# 3 5" xfId="47" xr:uid="{B458FD48-C042-4C01-87A6-3ECDBBDDFF4F}"/>
    <cellStyle name="Percent 2" xfId="48" xr:uid="{17E9CEB2-69A0-43F8-92B8-6ED35DAF9EF5}"/>
    <cellStyle name="Percent 3" xfId="49" xr:uid="{42E6675F-2F0E-4008-ACDC-A2C52751A8E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04721-FB87-42EE-B5D5-25A74ABD945F}">
  <sheetPr>
    <pageSetUpPr fitToPage="1"/>
  </sheetPr>
  <dimension ref="A1:Y81"/>
  <sheetViews>
    <sheetView workbookViewId="0">
      <pane xSplit="1" ySplit="6" topLeftCell="B16" activePane="bottomRight" state="frozen"/>
      <selection pane="topRight" activeCell="B1" sqref="B1"/>
      <selection pane="bottomLeft" activeCell="A7" sqref="A7"/>
      <selection pane="bottomRight" activeCell="A39" sqref="A39"/>
    </sheetView>
  </sheetViews>
  <sheetFormatPr defaultColWidth="9.109375" defaultRowHeight="10.199999999999999" x14ac:dyDescent="0.2"/>
  <cols>
    <col min="1" max="1" width="35.6640625" style="22" bestFit="1" customWidth="1"/>
    <col min="2" max="2" width="3.33203125" style="1" bestFit="1" customWidth="1"/>
    <col min="3" max="3" width="6.33203125" style="3" customWidth="1"/>
    <col min="4" max="4" width="7.109375" style="3" customWidth="1"/>
    <col min="5" max="5" width="8.44140625" style="3" bestFit="1" customWidth="1"/>
    <col min="6" max="6" width="10.88671875" style="6" bestFit="1" customWidth="1"/>
    <col min="7" max="7" width="11.109375" style="1" customWidth="1"/>
    <col min="8" max="8" width="10.88671875" style="6" customWidth="1"/>
    <col min="9" max="9" width="10.5546875" style="1" customWidth="1"/>
    <col min="10" max="10" width="8.6640625" style="1" customWidth="1"/>
    <col min="11" max="11" width="10.44140625" style="1" customWidth="1"/>
    <col min="12" max="13" width="10.6640625" style="1" bestFit="1" customWidth="1"/>
    <col min="14" max="14" width="10.6640625" style="1" customWidth="1"/>
    <col min="15" max="15" width="12" style="1" bestFit="1" customWidth="1"/>
    <col min="16" max="16" width="13" style="1" customWidth="1"/>
    <col min="17" max="17" width="10.5546875" style="1" customWidth="1"/>
    <col min="18" max="18" width="11" style="1" customWidth="1"/>
    <col min="19" max="19" width="10.5546875" style="1" customWidth="1"/>
    <col min="20" max="20" width="11.44140625" style="1" customWidth="1"/>
    <col min="21" max="16384" width="9.109375" style="1"/>
  </cols>
  <sheetData>
    <row r="1" spans="1:25" x14ac:dyDescent="0.2">
      <c r="A1" s="21" t="s">
        <v>51</v>
      </c>
      <c r="B1" s="191"/>
      <c r="C1" s="191"/>
      <c r="D1" s="191"/>
      <c r="E1" s="191"/>
    </row>
    <row r="3" spans="1:25" x14ac:dyDescent="0.2">
      <c r="A3" s="192" t="s">
        <v>52</v>
      </c>
      <c r="B3" s="192"/>
      <c r="C3" s="193"/>
      <c r="D3" s="194">
        <f>D44</f>
        <v>16640</v>
      </c>
      <c r="E3" s="194"/>
      <c r="G3" s="192" t="s">
        <v>53</v>
      </c>
      <c r="H3" s="192"/>
      <c r="I3" s="192"/>
      <c r="J3" s="192"/>
      <c r="K3" s="194">
        <f>E44</f>
        <v>15360</v>
      </c>
      <c r="L3" s="194"/>
    </row>
    <row r="4" spans="1:25" x14ac:dyDescent="0.2">
      <c r="G4" s="22"/>
      <c r="H4" s="1"/>
    </row>
    <row r="5" spans="1:25" x14ac:dyDescent="0.2">
      <c r="B5" s="4" t="s">
        <v>55</v>
      </c>
      <c r="C5" s="4" t="s">
        <v>10</v>
      </c>
      <c r="D5" s="4" t="s">
        <v>12</v>
      </c>
      <c r="E5" s="4" t="s">
        <v>14</v>
      </c>
      <c r="F5" s="7" t="s">
        <v>15</v>
      </c>
      <c r="G5" s="23" t="s">
        <v>17</v>
      </c>
      <c r="H5" s="7" t="s">
        <v>19</v>
      </c>
      <c r="I5" s="4" t="s">
        <v>20</v>
      </c>
      <c r="J5" s="4" t="s">
        <v>21</v>
      </c>
      <c r="K5" s="4" t="s">
        <v>22</v>
      </c>
      <c r="L5" s="4" t="s">
        <v>23</v>
      </c>
      <c r="M5" s="4" t="s">
        <v>23</v>
      </c>
      <c r="N5" s="4" t="s">
        <v>23</v>
      </c>
      <c r="O5" s="4" t="s">
        <v>27</v>
      </c>
      <c r="P5" s="4" t="s">
        <v>33</v>
      </c>
      <c r="Q5" s="4" t="s">
        <v>34</v>
      </c>
      <c r="R5" s="4" t="s">
        <v>17</v>
      </c>
      <c r="S5" s="4" t="s">
        <v>35</v>
      </c>
      <c r="T5" s="4" t="s">
        <v>36</v>
      </c>
      <c r="U5" s="4"/>
      <c r="V5" s="4"/>
      <c r="W5" s="4"/>
      <c r="X5" s="4"/>
      <c r="Y5" s="4"/>
    </row>
    <row r="6" spans="1:25" x14ac:dyDescent="0.2">
      <c r="A6" s="23" t="s">
        <v>0</v>
      </c>
      <c r="B6" s="4" t="s">
        <v>56</v>
      </c>
      <c r="C6" s="4" t="s">
        <v>11</v>
      </c>
      <c r="D6" s="4" t="s">
        <v>13</v>
      </c>
      <c r="E6" s="4" t="s">
        <v>13</v>
      </c>
      <c r="F6" s="7" t="s">
        <v>16</v>
      </c>
      <c r="G6" s="23" t="s">
        <v>18</v>
      </c>
      <c r="H6" s="11">
        <v>3.24</v>
      </c>
      <c r="I6" s="5">
        <v>7.6499999999999999E-2</v>
      </c>
      <c r="J6" s="5">
        <v>8.0000000000000002E-3</v>
      </c>
      <c r="K6" s="59">
        <v>4.6600000000000003E-2</v>
      </c>
      <c r="L6" s="4" t="s">
        <v>24</v>
      </c>
      <c r="M6" s="4" t="s">
        <v>16</v>
      </c>
      <c r="N6" s="4" t="s">
        <v>26</v>
      </c>
      <c r="O6" s="4" t="s">
        <v>28</v>
      </c>
      <c r="P6" s="4" t="s">
        <v>29</v>
      </c>
      <c r="Q6" s="56">
        <v>0.1</v>
      </c>
      <c r="R6" s="4" t="s">
        <v>29</v>
      </c>
      <c r="S6" s="56">
        <v>7.0000000000000007E-2</v>
      </c>
      <c r="T6" s="4" t="s">
        <v>17</v>
      </c>
      <c r="U6" s="4"/>
      <c r="V6" s="4"/>
      <c r="W6" s="4"/>
      <c r="X6" s="4"/>
      <c r="Y6" s="4"/>
    </row>
    <row r="7" spans="1:25" x14ac:dyDescent="0.2">
      <c r="A7" s="21" t="s">
        <v>37</v>
      </c>
      <c r="B7" s="4"/>
      <c r="C7" s="4"/>
      <c r="D7" s="73">
        <v>2080</v>
      </c>
      <c r="E7" s="73">
        <v>1920</v>
      </c>
      <c r="F7" s="7"/>
      <c r="G7" s="23"/>
      <c r="H7" s="7"/>
      <c r="I7" s="4"/>
      <c r="J7" s="7">
        <v>7000</v>
      </c>
      <c r="K7" s="7">
        <v>9000</v>
      </c>
      <c r="L7" s="4"/>
      <c r="M7" s="4" t="s">
        <v>25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2">
      <c r="A8" s="21" t="s">
        <v>1</v>
      </c>
      <c r="C8" s="63"/>
      <c r="D8" s="67"/>
    </row>
    <row r="9" spans="1:25" x14ac:dyDescent="0.2">
      <c r="A9" s="55" t="s">
        <v>59</v>
      </c>
      <c r="B9" s="1" t="s">
        <v>30</v>
      </c>
      <c r="C9" s="75">
        <v>1</v>
      </c>
      <c r="D9" s="66">
        <f>E9/1920*2080</f>
        <v>2080</v>
      </c>
      <c r="E9" s="24">
        <v>1920</v>
      </c>
      <c r="F9" s="62">
        <v>33.4</v>
      </c>
      <c r="G9" s="6">
        <f>D9*F9</f>
        <v>69472</v>
      </c>
      <c r="H9" s="6">
        <f>D9*$H$6</f>
        <v>6739.2000000000007</v>
      </c>
      <c r="I9" s="6">
        <f>G9*$I$6</f>
        <v>5314.6080000000002</v>
      </c>
      <c r="J9" s="58">
        <f>MIN(($J$6*$J$7*(D9/2080)),(G9*$J$6))</f>
        <v>56</v>
      </c>
      <c r="K9" s="58">
        <f>MIN(($K$6*$K$7*(D9/2080)),(G9*$K$6))</f>
        <v>419.40000000000003</v>
      </c>
      <c r="L9" s="53">
        <v>5191</v>
      </c>
      <c r="M9" s="54">
        <v>0.47</v>
      </c>
      <c r="N9" s="6">
        <f>M9*G9/100</f>
        <v>326.51839999999999</v>
      </c>
      <c r="O9" s="6">
        <f>SUM(H9:K9)+N9</f>
        <v>12855.726400000001</v>
      </c>
      <c r="P9" s="6">
        <f>G9+O9</f>
        <v>82327.7264</v>
      </c>
      <c r="Q9" s="6">
        <f>$Q$6*P9</f>
        <v>8232.772640000001</v>
      </c>
      <c r="R9" s="9">
        <f>P9+Q9</f>
        <v>90560.499039999995</v>
      </c>
      <c r="S9" s="6">
        <f>$S$6*R9</f>
        <v>6339.2349328</v>
      </c>
      <c r="T9" s="9">
        <f>R9+S9</f>
        <v>96899.733972799993</v>
      </c>
    </row>
    <row r="10" spans="1:25" x14ac:dyDescent="0.2">
      <c r="A10" s="55" t="s">
        <v>61</v>
      </c>
      <c r="B10" s="1" t="s">
        <v>30</v>
      </c>
      <c r="C10" s="75">
        <v>1</v>
      </c>
      <c r="D10" s="66">
        <f>E10/1920*2080</f>
        <v>2080</v>
      </c>
      <c r="E10" s="24">
        <v>1920</v>
      </c>
      <c r="F10" s="62">
        <v>27.84</v>
      </c>
      <c r="G10" s="9">
        <f>F10*D10</f>
        <v>57907.199999999997</v>
      </c>
      <c r="H10" s="6">
        <f>D10*$H$6</f>
        <v>6739.2000000000007</v>
      </c>
      <c r="I10" s="6">
        <f>G10*$I$6</f>
        <v>4429.9007999999994</v>
      </c>
      <c r="J10" s="58">
        <f>MIN(($J$6*$J$7*(D10/2080)),(G10*$J$6))</f>
        <v>56</v>
      </c>
      <c r="K10" s="58">
        <f>MIN(($K$6*$K$7*(D10/2080)),(G10*$K$6))</f>
        <v>419.40000000000003</v>
      </c>
      <c r="L10" s="53">
        <v>5191</v>
      </c>
      <c r="M10" s="54">
        <v>0.47</v>
      </c>
      <c r="N10" s="6">
        <f>M10*G10/100</f>
        <v>272.16383999999999</v>
      </c>
      <c r="O10" s="6">
        <f>SUM(H10:K10)+N10</f>
        <v>11916.664639999999</v>
      </c>
      <c r="P10" s="6">
        <f>G10+O10</f>
        <v>69823.86464</v>
      </c>
      <c r="Q10" s="6">
        <f>$Q$6*P10</f>
        <v>6982.3864640000002</v>
      </c>
      <c r="R10" s="9">
        <f>P10+Q10</f>
        <v>76806.251103999995</v>
      </c>
      <c r="S10" s="6">
        <f>$S$6*R10</f>
        <v>5376.4375772800004</v>
      </c>
      <c r="T10" s="9">
        <f>R10+S10</f>
        <v>82182.688681279993</v>
      </c>
    </row>
    <row r="11" spans="1:25" x14ac:dyDescent="0.2">
      <c r="A11" s="55" t="s">
        <v>67</v>
      </c>
      <c r="B11" s="1" t="s">
        <v>30</v>
      </c>
      <c r="C11" s="75">
        <v>1</v>
      </c>
      <c r="D11" s="66">
        <f>E11/1920*2080</f>
        <v>2080</v>
      </c>
      <c r="E11" s="24">
        <v>1920</v>
      </c>
      <c r="F11" s="62">
        <v>24.85</v>
      </c>
      <c r="G11" s="9">
        <f>F11*D11</f>
        <v>51688</v>
      </c>
      <c r="H11" s="6">
        <f>D11*$H$6</f>
        <v>6739.2000000000007</v>
      </c>
      <c r="I11" s="6">
        <f>G11*$I$6</f>
        <v>3954.1320000000001</v>
      </c>
      <c r="J11" s="58">
        <f>MIN(($J$6*$J$7*(D11/2080)),(G11*$J$6))</f>
        <v>56</v>
      </c>
      <c r="K11" s="58">
        <f>MIN(($K$6*$K$7*(D11/2080)),(G11*$K$6))</f>
        <v>419.40000000000003</v>
      </c>
      <c r="L11" s="53">
        <v>8810</v>
      </c>
      <c r="M11" s="54">
        <v>0.12</v>
      </c>
      <c r="N11" s="6">
        <f>M11*G11/100</f>
        <v>62.025599999999997</v>
      </c>
      <c r="O11" s="6">
        <f>SUM(H11:K11)+N11</f>
        <v>11230.757600000001</v>
      </c>
      <c r="P11" s="6">
        <f>G11+O11</f>
        <v>62918.757599999997</v>
      </c>
      <c r="Q11" s="6">
        <f>$Q$6*P11</f>
        <v>6291.8757599999999</v>
      </c>
      <c r="R11" s="9">
        <f>P11+Q11</f>
        <v>69210.633359999993</v>
      </c>
      <c r="S11" s="6">
        <f>$S$6*R11</f>
        <v>4844.7443352</v>
      </c>
      <c r="T11" s="9">
        <f>R11+S11</f>
        <v>74055.37769519999</v>
      </c>
    </row>
    <row r="12" spans="1:25" x14ac:dyDescent="0.2">
      <c r="A12" s="55" t="s">
        <v>68</v>
      </c>
      <c r="B12" s="1" t="s">
        <v>30</v>
      </c>
      <c r="C12" s="75">
        <v>1</v>
      </c>
      <c r="D12" s="66">
        <f>E12/1920*2080</f>
        <v>2080</v>
      </c>
      <c r="E12" s="24">
        <v>1920</v>
      </c>
      <c r="F12" s="62">
        <v>25.16</v>
      </c>
      <c r="G12" s="9">
        <f>F12*D12</f>
        <v>52332.800000000003</v>
      </c>
      <c r="H12" s="6">
        <f>D12*$H$6</f>
        <v>6739.2000000000007</v>
      </c>
      <c r="I12" s="6">
        <f>G12*$I$6</f>
        <v>4003.4592000000002</v>
      </c>
      <c r="J12" s="58">
        <f>MIN(($J$6*$J$7*(D12/2080)),(G12*$J$6))</f>
        <v>56</v>
      </c>
      <c r="K12" s="58">
        <f>MIN(($K$6*$K$7*(D12/2080)),(G12*$K$6))</f>
        <v>419.40000000000003</v>
      </c>
      <c r="L12" s="53">
        <v>8810</v>
      </c>
      <c r="M12" s="54">
        <v>0.12</v>
      </c>
      <c r="N12" s="6">
        <f>M12*G12/100</f>
        <v>62.79936</v>
      </c>
      <c r="O12" s="6">
        <f>SUM(H12:K12)+N12</f>
        <v>11280.858560000002</v>
      </c>
      <c r="P12" s="6">
        <f>G12+O12</f>
        <v>63613.658560000003</v>
      </c>
      <c r="Q12" s="6">
        <f>$Q$6*P12</f>
        <v>6361.3658560000003</v>
      </c>
      <c r="R12" s="9">
        <f>P12+Q12</f>
        <v>69975.024416</v>
      </c>
      <c r="S12" s="6">
        <f>$S$6*R12</f>
        <v>4898.2517091200007</v>
      </c>
      <c r="T12" s="9">
        <f>R12+S12</f>
        <v>74873.276125119999</v>
      </c>
    </row>
    <row r="13" spans="1:25" s="2" customFormat="1" x14ac:dyDescent="0.2">
      <c r="A13" s="21" t="s">
        <v>2</v>
      </c>
      <c r="C13" s="76">
        <f>SUM(C9:C12)</f>
        <v>4</v>
      </c>
      <c r="D13" s="68">
        <f>SUM(D9:D12)</f>
        <v>8320</v>
      </c>
      <c r="E13" s="19">
        <f>SUM(E9:E12)</f>
        <v>7680</v>
      </c>
      <c r="F13" s="64"/>
      <c r="G13" s="10">
        <f>SUM(G9:G12)</f>
        <v>231400</v>
      </c>
      <c r="H13" s="8">
        <f>SUM(H9:H12)</f>
        <v>26956.800000000003</v>
      </c>
      <c r="I13" s="8">
        <f>SUM(I9:I12)</f>
        <v>17702.099999999999</v>
      </c>
      <c r="J13" s="8">
        <f>SUM(J9:J12)</f>
        <v>224</v>
      </c>
      <c r="K13" s="8">
        <f>SUM(K9:K12)</f>
        <v>1677.6000000000001</v>
      </c>
      <c r="N13" s="8">
        <f t="shared" ref="N13:T13" si="0">SUM(N9:N12)</f>
        <v>723.50720000000001</v>
      </c>
      <c r="O13" s="8">
        <f t="shared" si="0"/>
        <v>47284.0072</v>
      </c>
      <c r="P13" s="10">
        <f t="shared" si="0"/>
        <v>278684.00719999999</v>
      </c>
      <c r="Q13" s="8">
        <f t="shared" si="0"/>
        <v>27868.400720000001</v>
      </c>
      <c r="R13" s="10">
        <f t="shared" si="0"/>
        <v>306552.40791999997</v>
      </c>
      <c r="S13" s="8">
        <f t="shared" si="0"/>
        <v>21458.668554399999</v>
      </c>
      <c r="T13" s="10">
        <f t="shared" si="0"/>
        <v>328011.07647439995</v>
      </c>
    </row>
    <row r="14" spans="1:25" x14ac:dyDescent="0.2">
      <c r="C14" s="77"/>
      <c r="D14" s="69"/>
      <c r="E14" s="16"/>
      <c r="F14" s="58"/>
      <c r="G14" s="9"/>
      <c r="I14" s="13"/>
      <c r="N14" s="12"/>
      <c r="O14" s="12"/>
      <c r="Q14" s="18"/>
      <c r="S14" s="18"/>
      <c r="T14" s="9"/>
    </row>
    <row r="15" spans="1:25" x14ac:dyDescent="0.2">
      <c r="A15" s="21" t="s">
        <v>38</v>
      </c>
      <c r="C15" s="77"/>
      <c r="D15" s="69"/>
      <c r="E15" s="16"/>
      <c r="F15" s="58"/>
      <c r="G15" s="9"/>
      <c r="I15" s="13"/>
      <c r="N15" s="12"/>
      <c r="O15" s="12"/>
      <c r="Q15" s="18"/>
      <c r="S15" s="18"/>
      <c r="T15" s="9"/>
    </row>
    <row r="16" spans="1:25" x14ac:dyDescent="0.2">
      <c r="A16" s="21" t="s">
        <v>3</v>
      </c>
      <c r="C16" s="77"/>
      <c r="D16" s="69"/>
      <c r="E16" s="16"/>
      <c r="F16" s="58"/>
      <c r="G16" s="9"/>
      <c r="I16" s="12"/>
      <c r="N16" s="12"/>
      <c r="O16" s="12"/>
      <c r="Q16" s="18"/>
      <c r="S16" s="18"/>
      <c r="T16" s="9"/>
    </row>
    <row r="17" spans="1:20" x14ac:dyDescent="0.2">
      <c r="A17" s="55" t="s">
        <v>70</v>
      </c>
      <c r="B17" s="1" t="s">
        <v>30</v>
      </c>
      <c r="C17" s="75">
        <v>1</v>
      </c>
      <c r="D17" s="66">
        <f>E17/1920*2080</f>
        <v>2080</v>
      </c>
      <c r="E17" s="24">
        <v>1920</v>
      </c>
      <c r="F17" s="62">
        <v>27.63</v>
      </c>
      <c r="G17" s="9">
        <f>F17*D17</f>
        <v>57470.400000000001</v>
      </c>
      <c r="H17" s="6">
        <f>D17*$H$6</f>
        <v>6739.2000000000007</v>
      </c>
      <c r="I17" s="6">
        <f>G17*$I$6</f>
        <v>4396.4856</v>
      </c>
      <c r="J17" s="58">
        <f>MIN(($J$6*$J$7*(D17/2080)),(G17*$J$6))</f>
        <v>56</v>
      </c>
      <c r="K17" s="58">
        <f>MIN(($K$6*$K$7*(D17/2080)),(G17*$K$6))</f>
        <v>419.40000000000003</v>
      </c>
      <c r="L17" s="53">
        <v>8810</v>
      </c>
      <c r="M17" s="54">
        <v>0.12</v>
      </c>
      <c r="N17" s="6">
        <f>M17*G17/100</f>
        <v>68.964480000000009</v>
      </c>
      <c r="O17" s="6">
        <f>SUM(H17:K17)+N17</f>
        <v>11680.050080000001</v>
      </c>
      <c r="P17" s="9">
        <f>G17+O17</f>
        <v>69150.45008000001</v>
      </c>
      <c r="Q17" s="6">
        <f>$Q$6*P17</f>
        <v>6915.045008000001</v>
      </c>
      <c r="R17" s="9">
        <f>P17+Q17</f>
        <v>76065.495088000011</v>
      </c>
      <c r="S17" s="14">
        <f>$S$6*R17</f>
        <v>5324.584656160001</v>
      </c>
      <c r="T17" s="9">
        <f>R17+S17</f>
        <v>81390.079744160015</v>
      </c>
    </row>
    <row r="18" spans="1:20" x14ac:dyDescent="0.2">
      <c r="A18" s="55" t="s">
        <v>64</v>
      </c>
      <c r="B18" s="1" t="s">
        <v>30</v>
      </c>
      <c r="C18" s="75">
        <v>1</v>
      </c>
      <c r="D18" s="66">
        <f>E18/1920*2080</f>
        <v>2080</v>
      </c>
      <c r="E18" s="24">
        <v>1920</v>
      </c>
      <c r="F18" s="62">
        <v>14.59</v>
      </c>
      <c r="G18" s="9">
        <f>F18*D18</f>
        <v>30347.200000000001</v>
      </c>
      <c r="H18" s="6">
        <f>D18*$H$6</f>
        <v>6739.2000000000007</v>
      </c>
      <c r="I18" s="6">
        <f>G18*$I$6</f>
        <v>2321.5608000000002</v>
      </c>
      <c r="J18" s="58">
        <f>MIN(($J$6*$J$7*(D18/2080)),(G18*$J$6))</f>
        <v>56</v>
      </c>
      <c r="K18" s="58">
        <f>MIN(($K$6*$K$7*(D18/2080)),(G18*$K$6))</f>
        <v>419.40000000000003</v>
      </c>
      <c r="L18" s="53">
        <v>8810</v>
      </c>
      <c r="M18" s="54">
        <v>0.12</v>
      </c>
      <c r="N18" s="6">
        <f>M18*G18/100</f>
        <v>36.416640000000001</v>
      </c>
      <c r="O18" s="6">
        <f>SUM(H18:K18)+N18</f>
        <v>9572.5774399999991</v>
      </c>
      <c r="P18" s="9">
        <f>G18+O18</f>
        <v>39919.777439999998</v>
      </c>
      <c r="Q18" s="6">
        <f>$Q$6*P18</f>
        <v>3991.9777439999998</v>
      </c>
      <c r="R18" s="9">
        <f>P18+Q18</f>
        <v>43911.755183999994</v>
      </c>
      <c r="S18" s="14">
        <f>$S$6*R18</f>
        <v>3073.8228628799998</v>
      </c>
      <c r="T18" s="9">
        <f>R18+S18</f>
        <v>46985.578046879993</v>
      </c>
    </row>
    <row r="19" spans="1:20" x14ac:dyDescent="0.2">
      <c r="A19" s="55" t="s">
        <v>69</v>
      </c>
      <c r="B19" s="1" t="s">
        <v>30</v>
      </c>
      <c r="C19" s="75">
        <v>8</v>
      </c>
      <c r="D19" s="66">
        <f>E19/1920*2080</f>
        <v>2080</v>
      </c>
      <c r="E19" s="24">
        <v>1920</v>
      </c>
      <c r="F19" s="62">
        <v>22.02</v>
      </c>
      <c r="G19" s="9">
        <f>F19*D19</f>
        <v>45801.599999999999</v>
      </c>
      <c r="H19" s="6">
        <f>D19*$H$6</f>
        <v>6739.2000000000007</v>
      </c>
      <c r="I19" s="6">
        <f>G19*$I$6</f>
        <v>3503.8224</v>
      </c>
      <c r="J19" s="58">
        <f>MIN(($J$6*$J$7*(D19/2080)),(G19*$J$6))</f>
        <v>56</v>
      </c>
      <c r="K19" s="58">
        <f>MIN(($K$6*$K$7*(D19/2080)),(G19*$K$6))</f>
        <v>419.40000000000003</v>
      </c>
      <c r="L19" s="53">
        <v>5191</v>
      </c>
      <c r="M19" s="54">
        <v>0.47</v>
      </c>
      <c r="N19" s="6">
        <f>M19*G19/100</f>
        <v>215.26751999999996</v>
      </c>
      <c r="O19" s="6">
        <f>SUM(H19:K19)+N19</f>
        <v>10933.689920000001</v>
      </c>
      <c r="P19" s="9">
        <f>G19+O19</f>
        <v>56735.289919999996</v>
      </c>
      <c r="Q19" s="6">
        <f>$Q$6*P19</f>
        <v>5673.5289919999996</v>
      </c>
      <c r="R19" s="9">
        <f>P19+Q19</f>
        <v>62408.818911999995</v>
      </c>
      <c r="S19" s="14">
        <f>$S$6*R19</f>
        <v>4368.6173238399997</v>
      </c>
      <c r="T19" s="9">
        <f>R19+S19</f>
        <v>66777.436235839996</v>
      </c>
    </row>
    <row r="20" spans="1:20" x14ac:dyDescent="0.2">
      <c r="A20" s="55" t="s">
        <v>66</v>
      </c>
      <c r="B20" s="1" t="s">
        <v>30</v>
      </c>
      <c r="C20" s="75">
        <v>1</v>
      </c>
      <c r="D20" s="66">
        <f>E20/1920*2080</f>
        <v>2080</v>
      </c>
      <c r="E20" s="24">
        <v>1920</v>
      </c>
      <c r="F20" s="62">
        <v>19.47</v>
      </c>
      <c r="G20" s="9">
        <f>F20*D20</f>
        <v>40497.599999999999</v>
      </c>
      <c r="H20" s="6">
        <f>D20*$H$6</f>
        <v>6739.2000000000007</v>
      </c>
      <c r="I20" s="6">
        <f>G20*$I$6</f>
        <v>3098.0663999999997</v>
      </c>
      <c r="J20" s="58">
        <f>MIN(($J$6*$J$7*(D20/2080)),(G20*$J$6))</f>
        <v>56</v>
      </c>
      <c r="K20" s="58">
        <f>MIN(($K$6*$K$7*(D20/2080)),(G20*$K$6))</f>
        <v>419.40000000000003</v>
      </c>
      <c r="L20" s="53">
        <v>8018</v>
      </c>
      <c r="M20" s="54">
        <v>2.36</v>
      </c>
      <c r="N20" s="6">
        <f>M20*G20/100</f>
        <v>955.74335999999994</v>
      </c>
      <c r="O20" s="6">
        <f>SUM(H20:K20)+N20</f>
        <v>11268.40976</v>
      </c>
      <c r="P20" s="9">
        <f>G20+O20</f>
        <v>51766.009760000001</v>
      </c>
      <c r="Q20" s="6">
        <f>$Q$6*P20</f>
        <v>5176.6009760000006</v>
      </c>
      <c r="R20" s="9">
        <f>P20+Q20</f>
        <v>56942.610736000002</v>
      </c>
      <c r="S20" s="14">
        <f>$S$6*R20</f>
        <v>3985.9827515200004</v>
      </c>
      <c r="T20" s="9">
        <f>R20+S20</f>
        <v>60928.593487520004</v>
      </c>
    </row>
    <row r="21" spans="1:20" s="2" customFormat="1" x14ac:dyDescent="0.2">
      <c r="A21" s="21" t="s">
        <v>4</v>
      </c>
      <c r="C21" s="78">
        <f>SUM(C17:C20)</f>
        <v>11</v>
      </c>
      <c r="D21" s="70">
        <f>SUM(D17:D20)</f>
        <v>8320</v>
      </c>
      <c r="E21" s="19">
        <f>SUM(E17:E20)</f>
        <v>7680</v>
      </c>
      <c r="F21" s="64"/>
      <c r="G21" s="10">
        <f>SUM(G17:G20)</f>
        <v>174116.80000000002</v>
      </c>
      <c r="H21" s="8">
        <f>SUM(H17:H20)</f>
        <v>26956.800000000003</v>
      </c>
      <c r="I21" s="8">
        <f>SUM(I17:I20)</f>
        <v>13319.9352</v>
      </c>
      <c r="J21" s="8">
        <f>SUM(J17:J20)</f>
        <v>224</v>
      </c>
      <c r="K21" s="8">
        <f>SUM(K17:K20)</f>
        <v>1677.6000000000001</v>
      </c>
      <c r="N21" s="8">
        <f t="shared" ref="N21:T21" si="1">SUM(N17:N20)</f>
        <v>1276.3919999999998</v>
      </c>
      <c r="O21" s="8">
        <f t="shared" si="1"/>
        <v>43454.727200000001</v>
      </c>
      <c r="P21" s="10">
        <f t="shared" si="1"/>
        <v>217571.52720000001</v>
      </c>
      <c r="Q21" s="8">
        <f t="shared" si="1"/>
        <v>21757.152720000002</v>
      </c>
      <c r="R21" s="10">
        <f t="shared" si="1"/>
        <v>239328.67992</v>
      </c>
      <c r="S21" s="15">
        <f t="shared" si="1"/>
        <v>16753.007594400002</v>
      </c>
      <c r="T21" s="10">
        <f t="shared" si="1"/>
        <v>256081.68751439999</v>
      </c>
    </row>
    <row r="22" spans="1:20" s="2" customFormat="1" x14ac:dyDescent="0.2">
      <c r="A22" s="21"/>
      <c r="C22" s="78"/>
      <c r="D22" s="19"/>
      <c r="E22" s="19"/>
      <c r="F22" s="64"/>
      <c r="G22" s="10"/>
      <c r="H22" s="8"/>
      <c r="I22" s="8"/>
      <c r="J22" s="8"/>
      <c r="K22" s="8"/>
      <c r="N22" s="8"/>
      <c r="O22" s="8"/>
      <c r="P22" s="10"/>
      <c r="Q22" s="8"/>
      <c r="R22" s="10"/>
      <c r="S22" s="13"/>
      <c r="T22" s="10"/>
    </row>
    <row r="23" spans="1:20" s="2" customFormat="1" x14ac:dyDescent="0.2">
      <c r="A23" s="21" t="s">
        <v>39</v>
      </c>
      <c r="C23" s="78"/>
      <c r="D23" s="19"/>
      <c r="E23" s="19"/>
      <c r="F23" s="64"/>
      <c r="G23" s="10"/>
      <c r="H23" s="8"/>
      <c r="I23" s="8"/>
      <c r="J23" s="8"/>
      <c r="K23" s="8"/>
      <c r="N23" s="8"/>
      <c r="O23" s="8"/>
      <c r="P23" s="10"/>
      <c r="Q23" s="8"/>
      <c r="R23" s="10"/>
      <c r="S23" s="13"/>
      <c r="T23" s="10"/>
    </row>
    <row r="24" spans="1:20" s="2" customFormat="1" x14ac:dyDescent="0.2">
      <c r="A24" s="184" t="s">
        <v>46</v>
      </c>
      <c r="B24" s="184"/>
      <c r="C24" s="184"/>
      <c r="D24" s="184"/>
      <c r="E24" s="19"/>
      <c r="F24" s="64"/>
      <c r="G24" s="10"/>
      <c r="H24" s="8"/>
      <c r="I24" s="8"/>
      <c r="J24" s="8"/>
      <c r="K24" s="8"/>
      <c r="N24" s="8"/>
      <c r="O24" s="8"/>
      <c r="P24" s="10"/>
      <c r="Q24" s="8"/>
      <c r="R24" s="10"/>
      <c r="S24" s="13"/>
      <c r="T24" s="10"/>
    </row>
    <row r="25" spans="1:20" s="2" customFormat="1" x14ac:dyDescent="0.2">
      <c r="A25" s="55" t="s">
        <v>57</v>
      </c>
      <c r="C25" s="75">
        <f>D25/2080</f>
        <v>0</v>
      </c>
      <c r="D25" s="66">
        <f>E25/1920*2080</f>
        <v>0</v>
      </c>
      <c r="E25" s="24"/>
      <c r="F25" s="62"/>
      <c r="G25" s="9">
        <f>F25*D25</f>
        <v>0</v>
      </c>
      <c r="H25" s="6">
        <f>D25*$H$6</f>
        <v>0</v>
      </c>
      <c r="I25" s="6">
        <f>G25*$I$6</f>
        <v>0</v>
      </c>
      <c r="J25" s="58">
        <f>MIN(($J$6*$J$7*(D25/2080)),(G25*$J$6))</f>
        <v>0</v>
      </c>
      <c r="K25" s="58">
        <f>MIN(($K$6*$K$7*(D25/2080)),(G25*$K$6))</f>
        <v>0</v>
      </c>
      <c r="L25" s="53"/>
      <c r="M25" s="54"/>
      <c r="N25" s="6">
        <f>M25*G25/100</f>
        <v>0</v>
      </c>
      <c r="O25" s="6">
        <f>SUM(H25:K25)+N25</f>
        <v>0</v>
      </c>
      <c r="P25" s="9">
        <f>G25+O25</f>
        <v>0</v>
      </c>
      <c r="Q25" s="6">
        <f>$Q$6*P25</f>
        <v>0</v>
      </c>
      <c r="R25" s="9">
        <f>P25+Q25</f>
        <v>0</v>
      </c>
      <c r="S25" s="14">
        <f>$S$6*R25</f>
        <v>0</v>
      </c>
      <c r="T25" s="9">
        <f>R25+S25</f>
        <v>0</v>
      </c>
    </row>
    <row r="26" spans="1:20" s="2" customFormat="1" x14ac:dyDescent="0.2">
      <c r="A26" s="21"/>
      <c r="C26" s="78"/>
      <c r="D26" s="19"/>
      <c r="E26" s="19"/>
      <c r="F26" s="8"/>
      <c r="G26" s="10"/>
      <c r="H26" s="8"/>
      <c r="I26" s="8"/>
      <c r="J26" s="8"/>
      <c r="K26" s="8"/>
      <c r="N26" s="8"/>
      <c r="O26" s="8"/>
      <c r="P26" s="10"/>
      <c r="Q26" s="8"/>
      <c r="R26" s="10"/>
      <c r="S26" s="13"/>
      <c r="T26" s="10"/>
    </row>
    <row r="27" spans="1:20" s="2" customFormat="1" x14ac:dyDescent="0.2">
      <c r="A27" s="21" t="s">
        <v>44</v>
      </c>
      <c r="C27" s="78">
        <f>C13+C21+C25</f>
        <v>15</v>
      </c>
      <c r="D27" s="19">
        <f>D13+D21+D25</f>
        <v>16640</v>
      </c>
      <c r="E27" s="19">
        <f>E13+E21+E25</f>
        <v>15360</v>
      </c>
      <c r="F27" s="78"/>
      <c r="G27" s="79">
        <f>G13+G21+G25</f>
        <v>405516.80000000005</v>
      </c>
      <c r="H27" s="79">
        <f>H13+H21+H25</f>
        <v>53913.600000000006</v>
      </c>
      <c r="I27" s="79">
        <f>I13+I21+I25</f>
        <v>31022.035199999998</v>
      </c>
      <c r="J27" s="79">
        <f>J13+J21+J25</f>
        <v>448</v>
      </c>
      <c r="K27" s="79">
        <f>K13+K21+K25</f>
        <v>3355.2000000000003</v>
      </c>
      <c r="L27" s="79"/>
      <c r="M27" s="79"/>
      <c r="N27" s="79">
        <f t="shared" ref="N27:T27" si="2">N13+N21+N25</f>
        <v>1999.8991999999998</v>
      </c>
      <c r="O27" s="79">
        <f t="shared" si="2"/>
        <v>90738.734400000001</v>
      </c>
      <c r="P27" s="79">
        <f t="shared" si="2"/>
        <v>496255.5344</v>
      </c>
      <c r="Q27" s="79">
        <f t="shared" si="2"/>
        <v>49625.553440000003</v>
      </c>
      <c r="R27" s="79">
        <f t="shared" si="2"/>
        <v>545881.08783999993</v>
      </c>
      <c r="S27" s="79">
        <f t="shared" si="2"/>
        <v>38211.676148800005</v>
      </c>
      <c r="T27" s="79">
        <f t="shared" si="2"/>
        <v>584092.76398879988</v>
      </c>
    </row>
    <row r="28" spans="1:20" s="2" customFormat="1" ht="10.8" thickBot="1" x14ac:dyDescent="0.25">
      <c r="A28" s="21"/>
      <c r="C28" s="17"/>
      <c r="D28" s="17"/>
      <c r="E28" s="17"/>
      <c r="F28" s="8"/>
      <c r="G28" s="10"/>
      <c r="H28" s="8"/>
      <c r="I28" s="8"/>
      <c r="J28" s="8"/>
      <c r="K28" s="8"/>
      <c r="N28" s="8"/>
      <c r="O28" s="8"/>
      <c r="P28" s="10"/>
      <c r="Q28" s="6"/>
      <c r="S28" s="18"/>
      <c r="T28" s="9"/>
    </row>
    <row r="29" spans="1:20" x14ac:dyDescent="0.2">
      <c r="A29" s="185" t="s">
        <v>49</v>
      </c>
      <c r="B29" s="186"/>
      <c r="C29" s="186"/>
      <c r="D29" s="26"/>
      <c r="E29" s="26"/>
      <c r="F29" s="27"/>
      <c r="G29" s="25"/>
      <c r="H29" s="27"/>
      <c r="I29" s="25"/>
      <c r="J29" s="25"/>
      <c r="K29" s="25"/>
      <c r="L29" s="25"/>
      <c r="M29" s="25"/>
      <c r="N29" s="25"/>
      <c r="O29" s="25"/>
      <c r="P29" s="25"/>
      <c r="Q29" s="27"/>
      <c r="R29" s="25"/>
      <c r="S29" s="28"/>
      <c r="T29" s="29"/>
    </row>
    <row r="30" spans="1:20" x14ac:dyDescent="0.2">
      <c r="A30" s="30" t="s">
        <v>65</v>
      </c>
      <c r="B30" s="31"/>
      <c r="C30" s="32"/>
      <c r="D30" s="32"/>
      <c r="E30" s="33"/>
      <c r="F30" s="34"/>
      <c r="G30" s="31"/>
      <c r="H30" s="34"/>
      <c r="I30" s="31"/>
      <c r="J30" s="31"/>
      <c r="K30" s="31"/>
      <c r="L30" s="31"/>
      <c r="M30" s="31"/>
      <c r="N30" s="31"/>
      <c r="O30" s="31"/>
      <c r="P30" s="31"/>
      <c r="Q30" s="35"/>
      <c r="R30" s="31"/>
      <c r="S30" s="35"/>
      <c r="T30" s="36"/>
    </row>
    <row r="31" spans="1:20" x14ac:dyDescent="0.2">
      <c r="A31" s="37"/>
      <c r="B31" s="31"/>
      <c r="C31" s="32"/>
      <c r="D31" s="32"/>
      <c r="E31" s="33"/>
      <c r="F31" s="34"/>
      <c r="G31" s="31"/>
      <c r="H31" s="34"/>
      <c r="I31" s="31"/>
      <c r="J31" s="31"/>
      <c r="K31" s="31"/>
      <c r="L31" s="31"/>
      <c r="M31" s="31"/>
      <c r="N31" s="31"/>
      <c r="O31" s="31"/>
      <c r="P31" s="31"/>
      <c r="Q31" s="35"/>
      <c r="R31" s="31"/>
      <c r="S31" s="35"/>
      <c r="T31" s="36"/>
    </row>
    <row r="32" spans="1:20" x14ac:dyDescent="0.2">
      <c r="A32" s="187" t="s">
        <v>5</v>
      </c>
      <c r="B32" s="188"/>
      <c r="C32" s="32"/>
      <c r="D32" s="32"/>
      <c r="E32" s="33"/>
      <c r="F32" s="34"/>
      <c r="G32" s="31"/>
      <c r="H32" s="34"/>
      <c r="I32" s="34"/>
      <c r="J32" s="31"/>
      <c r="K32" s="31"/>
      <c r="L32" s="31"/>
      <c r="M32" s="31"/>
      <c r="N32" s="31"/>
      <c r="O32" s="31"/>
      <c r="P32" s="31"/>
      <c r="Q32" s="35"/>
      <c r="R32" s="31"/>
      <c r="S32" s="35"/>
      <c r="T32" s="36"/>
    </row>
    <row r="33" spans="1:20" x14ac:dyDescent="0.2">
      <c r="A33" s="55" t="s">
        <v>61</v>
      </c>
      <c r="B33" s="31" t="s">
        <v>30</v>
      </c>
      <c r="C33" s="33"/>
      <c r="D33" s="60">
        <f>E33</f>
        <v>260</v>
      </c>
      <c r="E33" s="81">
        <v>260</v>
      </c>
      <c r="F33" s="82">
        <v>27.84</v>
      </c>
      <c r="G33" s="38">
        <f>D33*F33</f>
        <v>7238.4</v>
      </c>
      <c r="H33" s="34"/>
      <c r="I33" s="34">
        <f>G33*$I$6</f>
        <v>553.73759999999993</v>
      </c>
      <c r="J33" s="31"/>
      <c r="K33" s="31"/>
      <c r="L33" s="53">
        <v>7600</v>
      </c>
      <c r="M33" s="54">
        <v>1.83</v>
      </c>
      <c r="N33" s="34">
        <f>G33*M33/100</f>
        <v>132.46271999999999</v>
      </c>
      <c r="O33" s="34">
        <f>SUM(H33:K33)+N33</f>
        <v>686.20031999999992</v>
      </c>
      <c r="P33" s="38">
        <f>G33+O33</f>
        <v>7924.6003199999996</v>
      </c>
      <c r="Q33" s="34">
        <f>$Q$6*P33</f>
        <v>792.46003199999996</v>
      </c>
      <c r="R33" s="38">
        <f>P33+Q33</f>
        <v>8717.0603520000004</v>
      </c>
      <c r="S33" s="34">
        <f>$S$6*R33</f>
        <v>610.19422464000013</v>
      </c>
      <c r="T33" s="36">
        <f>R33+S33</f>
        <v>9327.2545766399999</v>
      </c>
    </row>
    <row r="34" spans="1:20" x14ac:dyDescent="0.2">
      <c r="A34" s="55" t="s">
        <v>69</v>
      </c>
      <c r="B34" s="31" t="s">
        <v>30</v>
      </c>
      <c r="C34" s="33"/>
      <c r="D34" s="60">
        <f>E34</f>
        <v>520</v>
      </c>
      <c r="E34" s="81">
        <v>520</v>
      </c>
      <c r="F34" s="82">
        <v>22.02</v>
      </c>
      <c r="G34" s="38">
        <f>D34*F34</f>
        <v>11450.4</v>
      </c>
      <c r="H34" s="34"/>
      <c r="I34" s="34">
        <f>G34*$I$6</f>
        <v>875.9556</v>
      </c>
      <c r="J34" s="31"/>
      <c r="K34" s="31"/>
      <c r="L34" s="53">
        <v>5191</v>
      </c>
      <c r="M34" s="54">
        <v>0.47</v>
      </c>
      <c r="N34" s="34">
        <f>G34*M34/100</f>
        <v>53.816879999999991</v>
      </c>
      <c r="O34" s="34">
        <f>SUM(H34:K34)+N34</f>
        <v>929.77247999999997</v>
      </c>
      <c r="P34" s="38">
        <f>G34+O34</f>
        <v>12380.172479999999</v>
      </c>
      <c r="Q34" s="34">
        <f>$Q$6*P34</f>
        <v>1238.0172480000001</v>
      </c>
      <c r="R34" s="38">
        <f>P34+Q34</f>
        <v>13618.189727999999</v>
      </c>
      <c r="S34" s="34">
        <f>$S$6*R34</f>
        <v>953.27328096000008</v>
      </c>
      <c r="T34" s="36">
        <f>R34+S34</f>
        <v>14571.46300896</v>
      </c>
    </row>
    <row r="35" spans="1:20" s="2" customFormat="1" x14ac:dyDescent="0.2">
      <c r="A35" s="30" t="s">
        <v>6</v>
      </c>
      <c r="B35" s="40"/>
      <c r="C35" s="41"/>
      <c r="D35" s="42"/>
      <c r="E35" s="41"/>
      <c r="F35" s="43"/>
      <c r="G35" s="44">
        <f>SUM(G33:G34)</f>
        <v>18688.8</v>
      </c>
      <c r="H35" s="43"/>
      <c r="I35" s="43">
        <f>SUM(I33:I34)</f>
        <v>1429.6931999999999</v>
      </c>
      <c r="J35" s="40"/>
      <c r="K35" s="40"/>
      <c r="L35" s="40"/>
      <c r="M35" s="40"/>
      <c r="N35" s="45">
        <f t="shared" ref="N35:T35" si="3">SUM(N33:N34)</f>
        <v>186.27959999999999</v>
      </c>
      <c r="O35" s="43">
        <f t="shared" si="3"/>
        <v>1615.9728</v>
      </c>
      <c r="P35" s="44">
        <f t="shared" si="3"/>
        <v>20304.772799999999</v>
      </c>
      <c r="Q35" s="43">
        <f t="shared" si="3"/>
        <v>2030.4772800000001</v>
      </c>
      <c r="R35" s="44">
        <f t="shared" si="3"/>
        <v>22335.250079999998</v>
      </c>
      <c r="S35" s="43">
        <f t="shared" si="3"/>
        <v>1563.4675056000001</v>
      </c>
      <c r="T35" s="46">
        <f t="shared" si="3"/>
        <v>23898.717585599999</v>
      </c>
    </row>
    <row r="36" spans="1:20" x14ac:dyDescent="0.2">
      <c r="A36" s="37"/>
      <c r="B36" s="31"/>
      <c r="C36" s="33"/>
      <c r="D36" s="33"/>
      <c r="E36" s="33"/>
      <c r="F36" s="34"/>
      <c r="G36" s="38"/>
      <c r="H36" s="34"/>
      <c r="I36" s="34"/>
      <c r="J36" s="31"/>
      <c r="K36" s="31"/>
      <c r="L36" s="31"/>
      <c r="M36" s="31"/>
      <c r="N36" s="31"/>
      <c r="O36" s="47"/>
      <c r="P36" s="38"/>
      <c r="Q36" s="35"/>
      <c r="R36" s="31"/>
      <c r="S36" s="35"/>
      <c r="T36" s="36"/>
    </row>
    <row r="37" spans="1:20" x14ac:dyDescent="0.2">
      <c r="A37" s="30" t="s">
        <v>7</v>
      </c>
      <c r="B37" s="31"/>
      <c r="C37" s="33"/>
      <c r="D37" s="33"/>
      <c r="E37" s="33"/>
      <c r="F37" s="34"/>
      <c r="G37" s="38"/>
      <c r="H37" s="34"/>
      <c r="I37" s="34"/>
      <c r="J37" s="31"/>
      <c r="K37" s="31"/>
      <c r="L37" s="31"/>
      <c r="M37" s="31"/>
      <c r="N37" s="31"/>
      <c r="O37" s="47"/>
      <c r="P37" s="38"/>
      <c r="Q37" s="35"/>
      <c r="R37" s="31"/>
      <c r="S37" s="35"/>
      <c r="T37" s="36"/>
    </row>
    <row r="38" spans="1:20" x14ac:dyDescent="0.2">
      <c r="A38" s="61" t="str">
        <f>A33</f>
        <v>Alternate Program Manager</v>
      </c>
      <c r="B38" s="31" t="s">
        <v>30</v>
      </c>
      <c r="C38" s="33"/>
      <c r="D38" s="60">
        <f>E38</f>
        <v>260</v>
      </c>
      <c r="E38" s="60">
        <f>E33</f>
        <v>260</v>
      </c>
      <c r="F38" s="80">
        <f>F33/2</f>
        <v>13.92</v>
      </c>
      <c r="G38" s="38">
        <f>D38*F38</f>
        <v>3619.2</v>
      </c>
      <c r="H38" s="34"/>
      <c r="I38" s="34">
        <f>G38*$I$6</f>
        <v>276.86879999999996</v>
      </c>
      <c r="J38" s="31"/>
      <c r="K38" s="31"/>
      <c r="L38" s="31"/>
      <c r="M38" s="31"/>
      <c r="N38" s="31"/>
      <c r="O38" s="34">
        <f>SUM(H38:K38)+N38</f>
        <v>276.86879999999996</v>
      </c>
      <c r="P38" s="38">
        <f>G38+O38</f>
        <v>3896.0688</v>
      </c>
      <c r="Q38" s="34">
        <f>$Q$6*P38</f>
        <v>389.60688000000005</v>
      </c>
      <c r="R38" s="38">
        <f>P38+Q38</f>
        <v>4285.6756800000003</v>
      </c>
      <c r="S38" s="39">
        <f>$S$6*R38</f>
        <v>299.99729760000002</v>
      </c>
      <c r="T38" s="36">
        <f>R38+S38</f>
        <v>4585.6729776000002</v>
      </c>
    </row>
    <row r="39" spans="1:20" x14ac:dyDescent="0.2">
      <c r="A39" s="61" t="str">
        <f>A34</f>
        <v>Personal Computer Technician</v>
      </c>
      <c r="B39" s="31" t="s">
        <v>30</v>
      </c>
      <c r="C39" s="33"/>
      <c r="D39" s="60">
        <f>E39</f>
        <v>520</v>
      </c>
      <c r="E39" s="60">
        <f>E34</f>
        <v>520</v>
      </c>
      <c r="F39" s="80">
        <f>F34/2</f>
        <v>11.01</v>
      </c>
      <c r="G39" s="38">
        <f>D39*F39</f>
        <v>5725.2</v>
      </c>
      <c r="H39" s="34"/>
      <c r="I39" s="34">
        <f>G39*$I$6</f>
        <v>437.9778</v>
      </c>
      <c r="J39" s="31"/>
      <c r="K39" s="31"/>
      <c r="L39" s="31"/>
      <c r="M39" s="31"/>
      <c r="N39" s="31"/>
      <c r="O39" s="34">
        <f>SUM(H39:K39)+N39</f>
        <v>437.9778</v>
      </c>
      <c r="P39" s="38">
        <f>G39+O39</f>
        <v>6163.1777999999995</v>
      </c>
      <c r="Q39" s="34">
        <f>$Q$6*P39</f>
        <v>616.31777999999997</v>
      </c>
      <c r="R39" s="38">
        <f>P39+Q39</f>
        <v>6779.4955799999998</v>
      </c>
      <c r="S39" s="39">
        <f>$S$6*R39</f>
        <v>474.56469060000001</v>
      </c>
      <c r="T39" s="36">
        <f>R39+S39</f>
        <v>7254.0602706</v>
      </c>
    </row>
    <row r="40" spans="1:20" s="2" customFormat="1" x14ac:dyDescent="0.2">
      <c r="A40" s="30" t="s">
        <v>8</v>
      </c>
      <c r="B40" s="40"/>
      <c r="C40" s="41"/>
      <c r="D40" s="41"/>
      <c r="E40" s="41"/>
      <c r="F40" s="43"/>
      <c r="G40" s="44">
        <f>SUM(G38:G39)</f>
        <v>9344.4</v>
      </c>
      <c r="H40" s="43"/>
      <c r="I40" s="43">
        <f>SUM(I38:I39)</f>
        <v>714.84659999999997</v>
      </c>
      <c r="J40" s="40"/>
      <c r="K40" s="40"/>
      <c r="L40" s="40"/>
      <c r="M40" s="40"/>
      <c r="N40" s="40"/>
      <c r="O40" s="43">
        <f t="shared" ref="O40:T40" si="4">SUM(O38:O39)</f>
        <v>714.84659999999997</v>
      </c>
      <c r="P40" s="44">
        <f t="shared" si="4"/>
        <v>10059.246599999999</v>
      </c>
      <c r="Q40" s="43">
        <f t="shared" si="4"/>
        <v>1005.92466</v>
      </c>
      <c r="R40" s="44">
        <f t="shared" si="4"/>
        <v>11065.171259999999</v>
      </c>
      <c r="S40" s="45">
        <f t="shared" si="4"/>
        <v>774.56198820000009</v>
      </c>
      <c r="T40" s="46">
        <f t="shared" si="4"/>
        <v>11839.7332482</v>
      </c>
    </row>
    <row r="41" spans="1:20" s="2" customFormat="1" x14ac:dyDescent="0.2">
      <c r="A41" s="30"/>
      <c r="B41" s="40"/>
      <c r="C41" s="41"/>
      <c r="D41" s="41"/>
      <c r="E41" s="41"/>
      <c r="F41" s="43"/>
      <c r="G41" s="44"/>
      <c r="H41" s="43"/>
      <c r="I41" s="43"/>
      <c r="J41" s="40"/>
      <c r="K41" s="40"/>
      <c r="L41" s="40"/>
      <c r="M41" s="40"/>
      <c r="N41" s="40"/>
      <c r="O41" s="43"/>
      <c r="P41" s="44"/>
      <c r="Q41" s="43"/>
      <c r="R41" s="44"/>
      <c r="S41" s="48"/>
      <c r="T41" s="46"/>
    </row>
    <row r="42" spans="1:20" s="2" customFormat="1" ht="10.8" thickBot="1" x14ac:dyDescent="0.25">
      <c r="A42" s="189" t="s">
        <v>45</v>
      </c>
      <c r="B42" s="190"/>
      <c r="C42" s="49"/>
      <c r="D42" s="71">
        <f>SUM(D40:D41)</f>
        <v>0</v>
      </c>
      <c r="E42" s="49"/>
      <c r="F42" s="50"/>
      <c r="G42" s="51">
        <f>G35+G40</f>
        <v>28033.199999999997</v>
      </c>
      <c r="H42" s="51"/>
      <c r="I42" s="51">
        <f>I35+I40</f>
        <v>2144.5398</v>
      </c>
      <c r="J42" s="51"/>
      <c r="K42" s="51"/>
      <c r="L42" s="51"/>
      <c r="M42" s="51"/>
      <c r="N42" s="51">
        <f>N35</f>
        <v>186.27959999999999</v>
      </c>
      <c r="O42" s="51">
        <f t="shared" ref="O42:T42" si="5">O35+O40</f>
        <v>2330.8193999999999</v>
      </c>
      <c r="P42" s="51">
        <f t="shared" si="5"/>
        <v>30364.019399999997</v>
      </c>
      <c r="Q42" s="51">
        <f t="shared" si="5"/>
        <v>3036.4019400000002</v>
      </c>
      <c r="R42" s="51">
        <f t="shared" si="5"/>
        <v>33400.421340000001</v>
      </c>
      <c r="S42" s="51">
        <f t="shared" si="5"/>
        <v>2338.0294938000002</v>
      </c>
      <c r="T42" s="52">
        <f t="shared" si="5"/>
        <v>35738.450833800001</v>
      </c>
    </row>
    <row r="43" spans="1:20" x14ac:dyDescent="0.2">
      <c r="C43" s="16"/>
      <c r="D43" s="16"/>
      <c r="E43" s="16"/>
      <c r="Q43" s="18"/>
    </row>
    <row r="44" spans="1:20" s="2" customFormat="1" x14ac:dyDescent="0.2">
      <c r="A44" s="21" t="s">
        <v>40</v>
      </c>
      <c r="C44" s="78">
        <f>C27+C42</f>
        <v>15</v>
      </c>
      <c r="D44" s="19">
        <f>D27+D42</f>
        <v>16640</v>
      </c>
      <c r="E44" s="19">
        <f>E27+D42</f>
        <v>15360</v>
      </c>
      <c r="F44" s="7"/>
      <c r="G44" s="7">
        <f>G27+G42</f>
        <v>433550.00000000006</v>
      </c>
      <c r="H44" s="7">
        <f>H27+H42</f>
        <v>53913.600000000006</v>
      </c>
      <c r="I44" s="7">
        <f>I27+I42</f>
        <v>33166.574999999997</v>
      </c>
      <c r="J44" s="7">
        <f>J27</f>
        <v>448</v>
      </c>
      <c r="K44" s="7">
        <f>K27</f>
        <v>3355.2000000000003</v>
      </c>
      <c r="L44" s="7"/>
      <c r="M44" s="7"/>
      <c r="N44" s="7">
        <f t="shared" ref="N44:T44" si="6">N27+N42</f>
        <v>2186.1787999999997</v>
      </c>
      <c r="O44" s="7">
        <f t="shared" si="6"/>
        <v>93069.553799999994</v>
      </c>
      <c r="P44" s="7">
        <f t="shared" si="6"/>
        <v>526619.55379999999</v>
      </c>
      <c r="Q44" s="7">
        <f t="shared" si="6"/>
        <v>52661.955380000007</v>
      </c>
      <c r="R44" s="7">
        <f t="shared" si="6"/>
        <v>579281.50917999994</v>
      </c>
      <c r="S44" s="7">
        <f t="shared" si="6"/>
        <v>40549.705642600005</v>
      </c>
      <c r="T44" s="7">
        <f t="shared" si="6"/>
        <v>619831.2148225999</v>
      </c>
    </row>
    <row r="45" spans="1:20" s="2" customFormat="1" x14ac:dyDescent="0.2">
      <c r="A45" s="21"/>
      <c r="C45" s="17"/>
      <c r="D45" s="19"/>
      <c r="E45" s="19"/>
      <c r="F45" s="7"/>
      <c r="G45" s="7"/>
      <c r="H45" s="7"/>
      <c r="I45" s="7"/>
      <c r="J45" s="7"/>
      <c r="K45" s="7"/>
      <c r="L45" s="17"/>
      <c r="M45" s="17"/>
      <c r="N45" s="7"/>
      <c r="O45" s="7"/>
      <c r="P45" s="7"/>
      <c r="Q45" s="7"/>
      <c r="R45" s="7"/>
      <c r="S45" s="7"/>
      <c r="T45" s="7"/>
    </row>
    <row r="46" spans="1:20" x14ac:dyDescent="0.2">
      <c r="A46" s="184" t="s">
        <v>50</v>
      </c>
      <c r="B46" s="184"/>
      <c r="C46" s="184"/>
      <c r="Q46" s="18"/>
    </row>
    <row r="47" spans="1:20" x14ac:dyDescent="0.2">
      <c r="A47" s="184" t="s">
        <v>48</v>
      </c>
      <c r="B47" s="184"/>
      <c r="Q47" s="18"/>
    </row>
    <row r="48" spans="1:20" x14ac:dyDescent="0.2">
      <c r="A48" s="22" t="s">
        <v>31</v>
      </c>
      <c r="P48" s="74">
        <v>10000</v>
      </c>
      <c r="Q48" s="6">
        <f>$Q$6*P48</f>
        <v>1000</v>
      </c>
      <c r="R48" s="6">
        <f>P48+Q48</f>
        <v>11000</v>
      </c>
      <c r="S48" s="14">
        <f>R48*$S$6</f>
        <v>770.00000000000011</v>
      </c>
      <c r="T48" s="9">
        <f>R48+S48</f>
        <v>11770</v>
      </c>
    </row>
    <row r="49" spans="1:20" x14ac:dyDescent="0.2">
      <c r="A49" s="22" t="s">
        <v>41</v>
      </c>
      <c r="P49" s="74">
        <v>200000</v>
      </c>
      <c r="Q49" s="6">
        <f>$Q$6*P49</f>
        <v>20000</v>
      </c>
      <c r="R49" s="6">
        <f>P49+Q49</f>
        <v>220000</v>
      </c>
      <c r="S49" s="14">
        <f>R49*$S$6</f>
        <v>15400.000000000002</v>
      </c>
      <c r="T49" s="9">
        <f>R49+S49</f>
        <v>235400</v>
      </c>
    </row>
    <row r="50" spans="1:20" x14ac:dyDescent="0.2">
      <c r="A50" s="22" t="s">
        <v>32</v>
      </c>
      <c r="P50" s="74"/>
      <c r="Q50" s="6">
        <f>$Q$6*P50</f>
        <v>0</v>
      </c>
      <c r="R50" s="6">
        <f>P50+Q50</f>
        <v>0</v>
      </c>
      <c r="S50" s="14">
        <f>R50*$S$6</f>
        <v>0</v>
      </c>
      <c r="T50" s="9">
        <f>R50+S50</f>
        <v>0</v>
      </c>
    </row>
    <row r="51" spans="1:20" x14ac:dyDescent="0.2">
      <c r="A51" s="22" t="s">
        <v>42</v>
      </c>
      <c r="P51" s="74"/>
      <c r="Q51" s="6">
        <f>$Q$6*P51</f>
        <v>0</v>
      </c>
      <c r="R51" s="6">
        <f>P51+Q51</f>
        <v>0</v>
      </c>
      <c r="S51" s="14">
        <f>R51*$S$6</f>
        <v>0</v>
      </c>
      <c r="T51" s="9">
        <f>R51+S51</f>
        <v>0</v>
      </c>
    </row>
    <row r="52" spans="1:20" x14ac:dyDescent="0.2">
      <c r="A52" s="22" t="s">
        <v>43</v>
      </c>
      <c r="P52" s="74"/>
      <c r="Q52" s="6">
        <f>$Q$6*P52</f>
        <v>0</v>
      </c>
      <c r="R52" s="6">
        <f>P52+Q52</f>
        <v>0</v>
      </c>
      <c r="S52" s="14">
        <f>R52*$S$6</f>
        <v>0</v>
      </c>
      <c r="T52" s="9">
        <f>R52+S52</f>
        <v>0</v>
      </c>
    </row>
    <row r="53" spans="1:20" s="2" customFormat="1" x14ac:dyDescent="0.2">
      <c r="A53" s="184" t="s">
        <v>47</v>
      </c>
      <c r="B53" s="184"/>
      <c r="C53" s="4"/>
      <c r="D53" s="4"/>
      <c r="E53" s="4"/>
      <c r="F53" s="8"/>
      <c r="H53" s="8"/>
      <c r="P53" s="72">
        <f>SUM(P48:P52)</f>
        <v>210000</v>
      </c>
      <c r="Q53" s="8">
        <f>SUM(Q48:Q52)</f>
        <v>21000</v>
      </c>
      <c r="R53" s="8">
        <f>SUM(R48:R52)</f>
        <v>231000</v>
      </c>
      <c r="S53" s="15">
        <f>SUM(S48:S52)</f>
        <v>16170.000000000002</v>
      </c>
      <c r="T53" s="10">
        <f>SUM(T48:T52)</f>
        <v>247170</v>
      </c>
    </row>
    <row r="54" spans="1:20" x14ac:dyDescent="0.2">
      <c r="Q54" s="18"/>
    </row>
    <row r="55" spans="1:20" s="2" customFormat="1" x14ac:dyDescent="0.2">
      <c r="A55" s="21" t="s">
        <v>9</v>
      </c>
      <c r="C55" s="65">
        <f>C44+C53</f>
        <v>15</v>
      </c>
      <c r="D55" s="20">
        <f>D44+D53</f>
        <v>16640</v>
      </c>
      <c r="E55" s="20">
        <f>E44+E53</f>
        <v>15360</v>
      </c>
      <c r="F55" s="65"/>
      <c r="G55" s="79">
        <f>G44+G53</f>
        <v>433550.00000000006</v>
      </c>
      <c r="H55" s="79">
        <f>H44+H53</f>
        <v>53913.600000000006</v>
      </c>
      <c r="I55" s="79">
        <f>I44+I53</f>
        <v>33166.574999999997</v>
      </c>
      <c r="J55" s="79">
        <f>J44+J53</f>
        <v>448</v>
      </c>
      <c r="K55" s="79">
        <f>K44+K53</f>
        <v>3355.2000000000003</v>
      </c>
      <c r="L55" s="79"/>
      <c r="M55" s="79"/>
      <c r="N55" s="79">
        <f t="shared" ref="N55:T55" si="7">N44+N53</f>
        <v>2186.1787999999997</v>
      </c>
      <c r="O55" s="79">
        <f t="shared" si="7"/>
        <v>93069.553799999994</v>
      </c>
      <c r="P55" s="79">
        <f t="shared" si="7"/>
        <v>736619.55379999999</v>
      </c>
      <c r="Q55" s="79">
        <f t="shared" si="7"/>
        <v>73661.955379999999</v>
      </c>
      <c r="R55" s="79">
        <f t="shared" si="7"/>
        <v>810281.50917999994</v>
      </c>
      <c r="S55" s="79">
        <f t="shared" si="7"/>
        <v>56719.705642600005</v>
      </c>
      <c r="T55" s="79">
        <f t="shared" si="7"/>
        <v>867001.2148225999</v>
      </c>
    </row>
    <row r="57" spans="1:20" x14ac:dyDescent="0.2">
      <c r="A57" s="57" t="s">
        <v>54</v>
      </c>
    </row>
    <row r="59" spans="1:20" x14ac:dyDescent="0.2">
      <c r="A59" s="184" t="s">
        <v>58</v>
      </c>
      <c r="B59" s="184"/>
    </row>
    <row r="81" spans="1:1" x14ac:dyDescent="0.2">
      <c r="A81" s="21"/>
    </row>
  </sheetData>
  <mergeCells count="13">
    <mergeCell ref="B1:E1"/>
    <mergeCell ref="A3:C3"/>
    <mergeCell ref="D3:E3"/>
    <mergeCell ref="G3:J3"/>
    <mergeCell ref="K3:L3"/>
    <mergeCell ref="A24:D24"/>
    <mergeCell ref="A59:B59"/>
    <mergeCell ref="A29:C29"/>
    <mergeCell ref="A32:B32"/>
    <mergeCell ref="A42:B42"/>
    <mergeCell ref="A46:C46"/>
    <mergeCell ref="A47:B47"/>
    <mergeCell ref="A53:B53"/>
  </mergeCells>
  <printOptions headings="1" gridLines="1"/>
  <pageMargins left="0.75" right="0.75" top="1" bottom="1" header="0.5" footer="0.5"/>
  <pageSetup paperSize="5" scale="70" orientation="landscape" r:id="rId1"/>
  <headerFooter alignWithMargins="0">
    <oddHeader>&amp;CBy CLIN Spreadsheet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E4600-58D3-46B3-888B-9F10F6A4A931}">
  <sheetPr>
    <tabColor theme="7" tint="0.39997558519241921"/>
    <pageSetUpPr fitToPage="1"/>
  </sheetPr>
  <dimension ref="A1:AB283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L4" sqref="L4"/>
    </sheetView>
  </sheetViews>
  <sheetFormatPr defaultColWidth="9.109375" defaultRowHeight="10.199999999999999" x14ac:dyDescent="0.2"/>
  <cols>
    <col min="1" max="1" width="14.33203125" style="1" bestFit="1" customWidth="1"/>
    <col min="2" max="2" width="40.44140625" style="22" customWidth="1"/>
    <col min="3" max="3" width="7.33203125" style="1" customWidth="1"/>
    <col min="4" max="4" width="12.88671875" style="3" customWidth="1"/>
    <col min="5" max="5" width="13.6640625" style="3" customWidth="1"/>
    <col min="6" max="6" width="21.33203125" style="3" customWidth="1"/>
    <col min="7" max="7" width="12" style="6" bestFit="1" customWidth="1"/>
    <col min="8" max="8" width="10.6640625" style="1" bestFit="1" customWidth="1"/>
    <col min="9" max="9" width="12.33203125" style="6" customWidth="1"/>
    <col min="10" max="10" width="14.33203125" style="1" bestFit="1" customWidth="1"/>
    <col min="11" max="11" width="8.6640625" style="1" customWidth="1"/>
    <col min="12" max="12" width="14.33203125" style="1" bestFit="1" customWidth="1"/>
    <col min="13" max="13" width="15" style="1" customWidth="1"/>
    <col min="14" max="14" width="18.44140625" style="1" customWidth="1"/>
    <col min="15" max="15" width="14.44140625" style="1" bestFit="1" customWidth="1"/>
    <col min="16" max="16" width="13.88671875" style="1" customWidth="1"/>
    <col min="17" max="17" width="13.33203125" style="1" bestFit="1" customWidth="1"/>
    <col min="18" max="18" width="13" style="1" customWidth="1"/>
    <col min="19" max="19" width="14.33203125" style="1" customWidth="1"/>
    <col min="20" max="20" width="13" style="1" customWidth="1"/>
    <col min="21" max="21" width="11.5546875" style="1" bestFit="1" customWidth="1"/>
    <col min="22" max="22" width="11.109375" style="1" customWidth="1"/>
    <col min="23" max="23" width="12.109375" style="1" bestFit="1" customWidth="1"/>
    <col min="24" max="24" width="16.5546875" style="1" customWidth="1"/>
    <col min="25" max="25" width="12" style="1" bestFit="1" customWidth="1"/>
    <col min="26" max="16384" width="9.109375" style="1"/>
  </cols>
  <sheetData>
    <row r="1" spans="1:28" x14ac:dyDescent="0.2">
      <c r="B1" s="21" t="s">
        <v>149</v>
      </c>
      <c r="C1" s="200"/>
      <c r="D1" s="200"/>
      <c r="E1" s="200"/>
      <c r="F1" s="200"/>
    </row>
    <row r="3" spans="1:28" x14ac:dyDescent="0.2">
      <c r="B3" s="192" t="s">
        <v>52</v>
      </c>
      <c r="C3" s="192"/>
      <c r="D3" s="193"/>
      <c r="E3" s="194" t="e">
        <f>E53+E98+E143+E188+E233+E278+#REF!</f>
        <v>#DIV/0!</v>
      </c>
      <c r="F3" s="194"/>
      <c r="H3" s="192" t="s">
        <v>53</v>
      </c>
      <c r="I3" s="192"/>
      <c r="J3" s="192"/>
      <c r="K3" s="192"/>
      <c r="L3" s="194">
        <f>F53+F98+F143+F188+F233+F278</f>
        <v>0</v>
      </c>
      <c r="M3" s="194"/>
      <c r="O3" s="200"/>
      <c r="P3" s="200"/>
      <c r="Q3" s="122"/>
      <c r="R3" s="122"/>
      <c r="S3" s="122"/>
    </row>
    <row r="4" spans="1:28" x14ac:dyDescent="0.2">
      <c r="F4" s="4" t="s">
        <v>77</v>
      </c>
      <c r="G4" s="8" t="s">
        <v>78</v>
      </c>
      <c r="H4" s="22"/>
      <c r="I4" s="1"/>
      <c r="P4" s="4" t="s">
        <v>74</v>
      </c>
    </row>
    <row r="5" spans="1:28" x14ac:dyDescent="0.2">
      <c r="C5" s="4" t="s">
        <v>55</v>
      </c>
      <c r="D5" s="4" t="s">
        <v>10</v>
      </c>
      <c r="E5" s="4" t="s">
        <v>12</v>
      </c>
      <c r="F5" s="4" t="s">
        <v>76</v>
      </c>
      <c r="G5" s="7" t="s">
        <v>75</v>
      </c>
      <c r="H5" s="23" t="s">
        <v>17</v>
      </c>
      <c r="I5" s="7" t="s">
        <v>19</v>
      </c>
      <c r="J5" s="4" t="s">
        <v>20</v>
      </c>
      <c r="K5" s="4" t="s">
        <v>21</v>
      </c>
      <c r="L5" s="121" t="s">
        <v>22</v>
      </c>
      <c r="M5" s="4" t="s">
        <v>72</v>
      </c>
      <c r="N5" s="4" t="s">
        <v>72</v>
      </c>
      <c r="O5" s="4" t="s">
        <v>72</v>
      </c>
      <c r="P5" s="4" t="s">
        <v>73</v>
      </c>
      <c r="Q5" s="4" t="s">
        <v>33</v>
      </c>
      <c r="R5" s="4" t="s">
        <v>84</v>
      </c>
      <c r="S5" s="4" t="s">
        <v>17</v>
      </c>
      <c r="T5" s="4" t="s">
        <v>34</v>
      </c>
      <c r="U5" s="4" t="s">
        <v>17</v>
      </c>
      <c r="V5" s="4" t="s">
        <v>35</v>
      </c>
      <c r="W5" s="4" t="s">
        <v>36</v>
      </c>
      <c r="X5" s="4" t="s">
        <v>110</v>
      </c>
      <c r="Y5" s="4"/>
      <c r="Z5" s="4"/>
      <c r="AA5" s="4"/>
      <c r="AB5" s="4"/>
    </row>
    <row r="6" spans="1:28" ht="10.8" thickBot="1" x14ac:dyDescent="0.25">
      <c r="A6" s="4" t="s">
        <v>96</v>
      </c>
      <c r="B6" s="23" t="s">
        <v>86</v>
      </c>
      <c r="C6" s="4" t="s">
        <v>56</v>
      </c>
      <c r="D6" s="4" t="s">
        <v>11</v>
      </c>
      <c r="E6" s="128" t="s">
        <v>13</v>
      </c>
      <c r="F6" s="128" t="s">
        <v>13</v>
      </c>
      <c r="G6" s="129" t="s">
        <v>16</v>
      </c>
      <c r="H6" s="130" t="s">
        <v>18</v>
      </c>
      <c r="I6" s="127"/>
      <c r="J6" s="5">
        <v>7.6499999999999999E-2</v>
      </c>
      <c r="K6" s="5">
        <v>6.0000000000000001E-3</v>
      </c>
      <c r="L6" s="126"/>
      <c r="M6" s="4" t="s">
        <v>24</v>
      </c>
      <c r="N6" s="4" t="s">
        <v>16</v>
      </c>
      <c r="O6" s="4" t="s">
        <v>26</v>
      </c>
      <c r="P6" s="4" t="s">
        <v>28</v>
      </c>
      <c r="Q6" s="4" t="s">
        <v>29</v>
      </c>
      <c r="R6" s="126"/>
      <c r="S6" s="4" t="s">
        <v>29</v>
      </c>
      <c r="T6" s="126"/>
      <c r="U6" s="4" t="s">
        <v>29</v>
      </c>
      <c r="V6" s="126"/>
      <c r="W6" s="4" t="s">
        <v>17</v>
      </c>
      <c r="X6" s="4" t="s">
        <v>111</v>
      </c>
      <c r="Y6" s="4"/>
      <c r="Z6" s="4"/>
      <c r="AA6" s="4"/>
      <c r="AB6" s="4"/>
    </row>
    <row r="7" spans="1:28" ht="12.75" customHeight="1" thickBot="1" x14ac:dyDescent="0.25">
      <c r="A7" s="142"/>
      <c r="B7" s="91"/>
      <c r="C7" s="131"/>
      <c r="D7" s="132" t="s">
        <v>91</v>
      </c>
      <c r="E7" s="179"/>
      <c r="F7" s="179"/>
      <c r="G7" s="133"/>
      <c r="H7" s="92"/>
      <c r="I7" s="93"/>
      <c r="J7" s="92"/>
      <c r="K7" s="93">
        <v>7000</v>
      </c>
      <c r="L7" s="93">
        <v>9000</v>
      </c>
      <c r="M7" s="92"/>
      <c r="N7" s="92" t="s">
        <v>25</v>
      </c>
      <c r="O7" s="92"/>
      <c r="P7" s="92"/>
      <c r="Q7" s="92"/>
      <c r="R7" s="92"/>
      <c r="S7" s="92"/>
      <c r="T7" s="92"/>
      <c r="U7" s="92"/>
      <c r="V7" s="92"/>
      <c r="W7" s="94"/>
      <c r="X7" s="173"/>
      <c r="Y7" s="4"/>
      <c r="Z7" s="4"/>
      <c r="AA7" s="4"/>
      <c r="AB7" s="4"/>
    </row>
    <row r="8" spans="1:28" ht="10.8" thickBot="1" x14ac:dyDescent="0.25">
      <c r="A8" s="146"/>
      <c r="B8" s="106"/>
      <c r="C8" s="110"/>
      <c r="D8" s="110" t="s">
        <v>90</v>
      </c>
      <c r="E8" s="179"/>
      <c r="F8" s="179"/>
      <c r="G8" s="110"/>
      <c r="H8" s="110"/>
      <c r="I8" s="111"/>
      <c r="J8" s="110"/>
      <c r="K8" s="111"/>
      <c r="L8" s="111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8"/>
      <c r="X8" s="175"/>
      <c r="Y8" s="4"/>
      <c r="Z8" s="4"/>
      <c r="AA8" s="4"/>
      <c r="AB8" s="4"/>
    </row>
    <row r="9" spans="1:28" x14ac:dyDescent="0.2">
      <c r="A9" s="142"/>
      <c r="B9" s="104"/>
      <c r="C9" s="133"/>
      <c r="D9" s="133"/>
      <c r="E9" s="133"/>
      <c r="F9" s="133"/>
      <c r="G9" s="147"/>
      <c r="H9" s="133"/>
      <c r="I9" s="147"/>
      <c r="J9" s="133"/>
      <c r="K9" s="147"/>
      <c r="L9" s="147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48"/>
      <c r="X9" s="173"/>
      <c r="Y9" s="4"/>
      <c r="Z9" s="4"/>
      <c r="AA9" s="4"/>
      <c r="AB9" s="4"/>
    </row>
    <row r="10" spans="1:28" x14ac:dyDescent="0.2">
      <c r="A10" s="248" t="s">
        <v>97</v>
      </c>
      <c r="B10" s="181" t="s">
        <v>125</v>
      </c>
      <c r="C10" s="110"/>
      <c r="D10" s="110"/>
      <c r="E10" s="110"/>
      <c r="F10" s="110"/>
      <c r="G10" s="111"/>
      <c r="H10" s="110"/>
      <c r="I10" s="111"/>
      <c r="J10" s="110"/>
      <c r="K10" s="111"/>
      <c r="L10" s="111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8"/>
      <c r="X10" s="174"/>
      <c r="Y10" s="4"/>
      <c r="Z10" s="4"/>
      <c r="AA10" s="4"/>
      <c r="AB10" s="4"/>
    </row>
    <row r="11" spans="1:28" x14ac:dyDescent="0.2">
      <c r="A11" s="143"/>
      <c r="B11" s="201" t="s">
        <v>138</v>
      </c>
      <c r="C11" s="110"/>
      <c r="D11" s="110"/>
      <c r="E11" s="110"/>
      <c r="F11" s="110"/>
      <c r="G11" s="111"/>
      <c r="H11" s="110"/>
      <c r="I11" s="111"/>
      <c r="J11" s="110"/>
      <c r="K11" s="111"/>
      <c r="L11" s="111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8"/>
      <c r="X11" s="249">
        <v>2860826</v>
      </c>
      <c r="Y11" s="4"/>
      <c r="Z11" s="4"/>
      <c r="AA11" s="4"/>
      <c r="AB11" s="4"/>
    </row>
    <row r="12" spans="1:28" x14ac:dyDescent="0.2">
      <c r="A12" s="143"/>
      <c r="B12" s="106" t="s">
        <v>1</v>
      </c>
      <c r="C12" s="97"/>
      <c r="D12" s="77"/>
      <c r="E12" s="95"/>
      <c r="F12" s="95"/>
      <c r="G12" s="98"/>
      <c r="H12" s="97"/>
      <c r="I12" s="98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103"/>
      <c r="X12" s="143"/>
    </row>
    <row r="13" spans="1:28" x14ac:dyDescent="0.2">
      <c r="A13" s="143"/>
      <c r="B13" s="90"/>
      <c r="C13" s="97" t="s">
        <v>30</v>
      </c>
      <c r="D13" s="75" t="e">
        <f t="shared" ref="D13:D18" si="0">F13/$F$7</f>
        <v>#DIV/0!</v>
      </c>
      <c r="E13" s="66" t="e">
        <f t="shared" ref="E13:E18" si="1">F13/$F$7*$E$7</f>
        <v>#DIV/0!</v>
      </c>
      <c r="F13" s="24">
        <v>0</v>
      </c>
      <c r="G13" s="62"/>
      <c r="H13" s="165" t="e">
        <f t="shared" ref="H13:H18" si="2">G13*E13</f>
        <v>#DIV/0!</v>
      </c>
      <c r="I13" s="99" t="e">
        <f t="shared" ref="I13:I18" si="3">E13*$I$6</f>
        <v>#DIV/0!</v>
      </c>
      <c r="J13" s="99" t="e">
        <f t="shared" ref="J13:J18" si="4">H13*$J$6</f>
        <v>#DIV/0!</v>
      </c>
      <c r="K13" s="99" t="e">
        <f t="shared" ref="K13:K18" si="5">MIN(($K$6*$K$7*(E13/2080)),(H13*$K$6))</f>
        <v>#DIV/0!</v>
      </c>
      <c r="L13" s="99" t="e">
        <f t="shared" ref="L13:L18" si="6">MIN(($L$6*$L$7*(E13/2080)),(H13*$L$6))</f>
        <v>#DIV/0!</v>
      </c>
      <c r="M13" s="137"/>
      <c r="N13" s="136"/>
      <c r="O13" s="99" t="e">
        <f t="shared" ref="O13:O18" si="7">N13*H13/100</f>
        <v>#DIV/0!</v>
      </c>
      <c r="P13" s="99" t="e">
        <f t="shared" ref="P13:P18" si="8">SUM(I13:L13)+O13</f>
        <v>#DIV/0!</v>
      </c>
      <c r="Q13" s="99" t="e">
        <f t="shared" ref="Q13:Q18" si="9">H13+P13</f>
        <v>#DIV/0!</v>
      </c>
      <c r="R13" s="99" t="e">
        <f t="shared" ref="R13:R18" si="10">Q13*$R$6</f>
        <v>#DIV/0!</v>
      </c>
      <c r="S13" s="99" t="e">
        <f t="shared" ref="S13:S18" si="11">Q13+R13</f>
        <v>#DIV/0!</v>
      </c>
      <c r="T13" s="99" t="e">
        <f t="shared" ref="T13:T18" si="12">$T$6*S13</f>
        <v>#DIV/0!</v>
      </c>
      <c r="U13" s="165" t="e">
        <f t="shared" ref="U13:U18" si="13">S13+T13</f>
        <v>#DIV/0!</v>
      </c>
      <c r="V13" s="99" t="e">
        <f t="shared" ref="V13:V18" si="14">$V$6*U13</f>
        <v>#DIV/0!</v>
      </c>
      <c r="W13" s="167" t="e">
        <f t="shared" ref="W13:W18" si="15">U13+V13</f>
        <v>#DIV/0!</v>
      </c>
      <c r="X13" s="143"/>
    </row>
    <row r="14" spans="1:28" x14ac:dyDescent="0.2">
      <c r="A14" s="143"/>
      <c r="B14" s="90"/>
      <c r="C14" s="97" t="s">
        <v>30</v>
      </c>
      <c r="D14" s="75" t="e">
        <f t="shared" si="0"/>
        <v>#DIV/0!</v>
      </c>
      <c r="E14" s="66" t="e">
        <f t="shared" si="1"/>
        <v>#DIV/0!</v>
      </c>
      <c r="F14" s="24"/>
      <c r="G14" s="62"/>
      <c r="H14" s="165" t="e">
        <f t="shared" si="2"/>
        <v>#DIV/0!</v>
      </c>
      <c r="I14" s="99" t="e">
        <f t="shared" si="3"/>
        <v>#DIV/0!</v>
      </c>
      <c r="J14" s="99" t="e">
        <f t="shared" si="4"/>
        <v>#DIV/0!</v>
      </c>
      <c r="K14" s="99" t="e">
        <f t="shared" si="5"/>
        <v>#DIV/0!</v>
      </c>
      <c r="L14" s="99" t="e">
        <f t="shared" si="6"/>
        <v>#DIV/0!</v>
      </c>
      <c r="M14" s="137"/>
      <c r="N14" s="136"/>
      <c r="O14" s="99" t="e">
        <f t="shared" si="7"/>
        <v>#DIV/0!</v>
      </c>
      <c r="P14" s="99" t="e">
        <f t="shared" si="8"/>
        <v>#DIV/0!</v>
      </c>
      <c r="Q14" s="99" t="e">
        <f t="shared" si="9"/>
        <v>#DIV/0!</v>
      </c>
      <c r="R14" s="99" t="e">
        <f t="shared" si="10"/>
        <v>#DIV/0!</v>
      </c>
      <c r="S14" s="99" t="e">
        <f t="shared" si="11"/>
        <v>#DIV/0!</v>
      </c>
      <c r="T14" s="99" t="e">
        <f t="shared" si="12"/>
        <v>#DIV/0!</v>
      </c>
      <c r="U14" s="165" t="e">
        <f t="shared" si="13"/>
        <v>#DIV/0!</v>
      </c>
      <c r="V14" s="99" t="e">
        <f t="shared" si="14"/>
        <v>#DIV/0!</v>
      </c>
      <c r="W14" s="167" t="e">
        <f t="shared" si="15"/>
        <v>#DIV/0!</v>
      </c>
      <c r="X14" s="143"/>
    </row>
    <row r="15" spans="1:28" x14ac:dyDescent="0.2">
      <c r="A15" s="143"/>
      <c r="B15" s="90"/>
      <c r="C15" s="97" t="s">
        <v>30</v>
      </c>
      <c r="D15" s="75" t="e">
        <f t="shared" si="0"/>
        <v>#DIV/0!</v>
      </c>
      <c r="E15" s="66" t="e">
        <f t="shared" si="1"/>
        <v>#DIV/0!</v>
      </c>
      <c r="F15" s="84"/>
      <c r="G15" s="62"/>
      <c r="H15" s="165" t="e">
        <f t="shared" si="2"/>
        <v>#DIV/0!</v>
      </c>
      <c r="I15" s="99" t="e">
        <f t="shared" si="3"/>
        <v>#DIV/0!</v>
      </c>
      <c r="J15" s="99" t="e">
        <f t="shared" si="4"/>
        <v>#DIV/0!</v>
      </c>
      <c r="K15" s="99" t="e">
        <f t="shared" si="5"/>
        <v>#DIV/0!</v>
      </c>
      <c r="L15" s="99" t="e">
        <f t="shared" si="6"/>
        <v>#DIV/0!</v>
      </c>
      <c r="M15" s="137"/>
      <c r="N15" s="136"/>
      <c r="O15" s="99" t="e">
        <f t="shared" si="7"/>
        <v>#DIV/0!</v>
      </c>
      <c r="P15" s="99" t="e">
        <f t="shared" si="8"/>
        <v>#DIV/0!</v>
      </c>
      <c r="Q15" s="99" t="e">
        <f t="shared" si="9"/>
        <v>#DIV/0!</v>
      </c>
      <c r="R15" s="99" t="e">
        <f t="shared" si="10"/>
        <v>#DIV/0!</v>
      </c>
      <c r="S15" s="99" t="e">
        <f t="shared" si="11"/>
        <v>#DIV/0!</v>
      </c>
      <c r="T15" s="99" t="e">
        <f t="shared" si="12"/>
        <v>#DIV/0!</v>
      </c>
      <c r="U15" s="165" t="e">
        <f t="shared" si="13"/>
        <v>#DIV/0!</v>
      </c>
      <c r="V15" s="99" t="e">
        <f t="shared" si="14"/>
        <v>#DIV/0!</v>
      </c>
      <c r="W15" s="167" t="e">
        <f t="shared" si="15"/>
        <v>#DIV/0!</v>
      </c>
      <c r="X15" s="143"/>
    </row>
    <row r="16" spans="1:28" x14ac:dyDescent="0.2">
      <c r="A16" s="143"/>
      <c r="B16" s="90"/>
      <c r="C16" s="97" t="s">
        <v>30</v>
      </c>
      <c r="D16" s="75" t="e">
        <f t="shared" si="0"/>
        <v>#DIV/0!</v>
      </c>
      <c r="E16" s="66" t="e">
        <f t="shared" si="1"/>
        <v>#DIV/0!</v>
      </c>
      <c r="F16" s="24"/>
      <c r="G16" s="62"/>
      <c r="H16" s="165" t="e">
        <f t="shared" si="2"/>
        <v>#DIV/0!</v>
      </c>
      <c r="I16" s="99" t="e">
        <f t="shared" si="3"/>
        <v>#DIV/0!</v>
      </c>
      <c r="J16" s="99" t="e">
        <f t="shared" si="4"/>
        <v>#DIV/0!</v>
      </c>
      <c r="K16" s="99" t="e">
        <f t="shared" si="5"/>
        <v>#DIV/0!</v>
      </c>
      <c r="L16" s="99" t="e">
        <f t="shared" si="6"/>
        <v>#DIV/0!</v>
      </c>
      <c r="M16" s="137"/>
      <c r="N16" s="136"/>
      <c r="O16" s="99" t="e">
        <f t="shared" si="7"/>
        <v>#DIV/0!</v>
      </c>
      <c r="P16" s="99" t="e">
        <f t="shared" si="8"/>
        <v>#DIV/0!</v>
      </c>
      <c r="Q16" s="99" t="e">
        <f t="shared" si="9"/>
        <v>#DIV/0!</v>
      </c>
      <c r="R16" s="99" t="e">
        <f t="shared" si="10"/>
        <v>#DIV/0!</v>
      </c>
      <c r="S16" s="99" t="e">
        <f t="shared" si="11"/>
        <v>#DIV/0!</v>
      </c>
      <c r="T16" s="99" t="e">
        <f t="shared" si="12"/>
        <v>#DIV/0!</v>
      </c>
      <c r="U16" s="165" t="e">
        <f t="shared" si="13"/>
        <v>#DIV/0!</v>
      </c>
      <c r="V16" s="99" t="e">
        <f t="shared" si="14"/>
        <v>#DIV/0!</v>
      </c>
      <c r="W16" s="167" t="e">
        <f t="shared" si="15"/>
        <v>#DIV/0!</v>
      </c>
      <c r="X16" s="143"/>
    </row>
    <row r="17" spans="1:24" x14ac:dyDescent="0.2">
      <c r="A17" s="143"/>
      <c r="B17" s="90"/>
      <c r="C17" s="97" t="s">
        <v>30</v>
      </c>
      <c r="D17" s="75" t="e">
        <f t="shared" si="0"/>
        <v>#DIV/0!</v>
      </c>
      <c r="E17" s="66" t="e">
        <f t="shared" si="1"/>
        <v>#DIV/0!</v>
      </c>
      <c r="F17" s="84"/>
      <c r="G17" s="62"/>
      <c r="H17" s="165" t="e">
        <f t="shared" si="2"/>
        <v>#DIV/0!</v>
      </c>
      <c r="I17" s="99" t="e">
        <f t="shared" si="3"/>
        <v>#DIV/0!</v>
      </c>
      <c r="J17" s="99" t="e">
        <f t="shared" si="4"/>
        <v>#DIV/0!</v>
      </c>
      <c r="K17" s="99" t="e">
        <f t="shared" si="5"/>
        <v>#DIV/0!</v>
      </c>
      <c r="L17" s="99" t="e">
        <f t="shared" si="6"/>
        <v>#DIV/0!</v>
      </c>
      <c r="M17" s="53"/>
      <c r="N17" s="85"/>
      <c r="O17" s="99" t="e">
        <f t="shared" si="7"/>
        <v>#DIV/0!</v>
      </c>
      <c r="P17" s="99" t="e">
        <f t="shared" si="8"/>
        <v>#DIV/0!</v>
      </c>
      <c r="Q17" s="99" t="e">
        <f t="shared" si="9"/>
        <v>#DIV/0!</v>
      </c>
      <c r="R17" s="99" t="e">
        <f t="shared" si="10"/>
        <v>#DIV/0!</v>
      </c>
      <c r="S17" s="99" t="e">
        <f t="shared" si="11"/>
        <v>#DIV/0!</v>
      </c>
      <c r="T17" s="99" t="e">
        <f t="shared" si="12"/>
        <v>#DIV/0!</v>
      </c>
      <c r="U17" s="165" t="e">
        <f t="shared" si="13"/>
        <v>#DIV/0!</v>
      </c>
      <c r="V17" s="99" t="e">
        <f t="shared" si="14"/>
        <v>#DIV/0!</v>
      </c>
      <c r="W17" s="167" t="e">
        <f t="shared" si="15"/>
        <v>#DIV/0!</v>
      </c>
      <c r="X17" s="143"/>
    </row>
    <row r="18" spans="1:24" x14ac:dyDescent="0.2">
      <c r="A18" s="143"/>
      <c r="B18" s="90"/>
      <c r="C18" s="97" t="s">
        <v>30</v>
      </c>
      <c r="D18" s="75" t="e">
        <f t="shared" si="0"/>
        <v>#DIV/0!</v>
      </c>
      <c r="E18" s="66" t="e">
        <f t="shared" si="1"/>
        <v>#DIV/0!</v>
      </c>
      <c r="F18" s="24"/>
      <c r="G18" s="62"/>
      <c r="H18" s="165" t="e">
        <f t="shared" si="2"/>
        <v>#DIV/0!</v>
      </c>
      <c r="I18" s="99" t="e">
        <f t="shared" si="3"/>
        <v>#DIV/0!</v>
      </c>
      <c r="J18" s="99" t="e">
        <f t="shared" si="4"/>
        <v>#DIV/0!</v>
      </c>
      <c r="K18" s="99" t="e">
        <f t="shared" si="5"/>
        <v>#DIV/0!</v>
      </c>
      <c r="L18" s="99" t="e">
        <f t="shared" si="6"/>
        <v>#DIV/0!</v>
      </c>
      <c r="M18" s="53"/>
      <c r="N18" s="85"/>
      <c r="O18" s="99" t="e">
        <f t="shared" si="7"/>
        <v>#DIV/0!</v>
      </c>
      <c r="P18" s="99" t="e">
        <f t="shared" si="8"/>
        <v>#DIV/0!</v>
      </c>
      <c r="Q18" s="99" t="e">
        <f t="shared" si="9"/>
        <v>#DIV/0!</v>
      </c>
      <c r="R18" s="99" t="e">
        <f t="shared" si="10"/>
        <v>#DIV/0!</v>
      </c>
      <c r="S18" s="99" t="e">
        <f t="shared" si="11"/>
        <v>#DIV/0!</v>
      </c>
      <c r="T18" s="99" t="e">
        <f t="shared" si="12"/>
        <v>#DIV/0!</v>
      </c>
      <c r="U18" s="165" t="e">
        <f t="shared" si="13"/>
        <v>#DIV/0!</v>
      </c>
      <c r="V18" s="99" t="e">
        <f t="shared" si="14"/>
        <v>#DIV/0!</v>
      </c>
      <c r="W18" s="167" t="e">
        <f t="shared" si="15"/>
        <v>#DIV/0!</v>
      </c>
      <c r="X18" s="143"/>
    </row>
    <row r="19" spans="1:24" s="2" customFormat="1" x14ac:dyDescent="0.2">
      <c r="A19" s="144"/>
      <c r="B19" s="106" t="s">
        <v>2</v>
      </c>
      <c r="C19" s="101"/>
      <c r="D19" s="76" t="e">
        <f>SUM(D13:D18)</f>
        <v>#DIV/0!</v>
      </c>
      <c r="E19" s="68" t="e">
        <f>SUM(E13:E18)</f>
        <v>#DIV/0!</v>
      </c>
      <c r="F19" s="68">
        <f>SUM(F13:F18)</f>
        <v>0</v>
      </c>
      <c r="G19" s="119"/>
      <c r="H19" s="166" t="e">
        <f>SUM(H13:H18)</f>
        <v>#DIV/0!</v>
      </c>
      <c r="I19" s="119" t="e">
        <f>SUM(I13:I18)</f>
        <v>#DIV/0!</v>
      </c>
      <c r="J19" s="119" t="e">
        <f>SUM(J13:J18)</f>
        <v>#DIV/0!</v>
      </c>
      <c r="K19" s="119" t="e">
        <f>SUM(K13:K18)</f>
        <v>#DIV/0!</v>
      </c>
      <c r="L19" s="119" t="e">
        <f>SUM(L13:L18)</f>
        <v>#DIV/0!</v>
      </c>
      <c r="M19" s="101"/>
      <c r="N19" s="101"/>
      <c r="O19" s="119" t="e">
        <f t="shared" ref="O19:W19" si="16">SUM(O13:O18)</f>
        <v>#DIV/0!</v>
      </c>
      <c r="P19" s="119" t="e">
        <f t="shared" si="16"/>
        <v>#DIV/0!</v>
      </c>
      <c r="Q19" s="166" t="e">
        <f t="shared" si="16"/>
        <v>#DIV/0!</v>
      </c>
      <c r="R19" s="166" t="e">
        <f t="shared" si="16"/>
        <v>#DIV/0!</v>
      </c>
      <c r="S19" s="166" t="e">
        <f t="shared" si="16"/>
        <v>#DIV/0!</v>
      </c>
      <c r="T19" s="119" t="e">
        <f t="shared" si="16"/>
        <v>#DIV/0!</v>
      </c>
      <c r="U19" s="166" t="e">
        <f t="shared" si="16"/>
        <v>#DIV/0!</v>
      </c>
      <c r="V19" s="119" t="e">
        <f t="shared" si="16"/>
        <v>#DIV/0!</v>
      </c>
      <c r="W19" s="168" t="e">
        <f t="shared" si="16"/>
        <v>#DIV/0!</v>
      </c>
      <c r="X19" s="144"/>
    </row>
    <row r="20" spans="1:24" x14ac:dyDescent="0.2">
      <c r="A20" s="143"/>
      <c r="B20" s="106"/>
      <c r="C20" s="97"/>
      <c r="D20" s="77"/>
      <c r="E20" s="69"/>
      <c r="F20" s="105"/>
      <c r="G20" s="99"/>
      <c r="H20" s="165"/>
      <c r="I20" s="99"/>
      <c r="J20" s="166"/>
      <c r="K20" s="165"/>
      <c r="L20" s="165"/>
      <c r="M20" s="97"/>
      <c r="N20" s="97"/>
      <c r="O20" s="165"/>
      <c r="P20" s="165"/>
      <c r="Q20" s="165"/>
      <c r="R20" s="165"/>
      <c r="S20" s="165"/>
      <c r="T20" s="165"/>
      <c r="U20" s="165"/>
      <c r="V20" s="165"/>
      <c r="W20" s="167"/>
      <c r="X20" s="143"/>
    </row>
    <row r="21" spans="1:24" x14ac:dyDescent="0.2">
      <c r="A21" s="143"/>
      <c r="B21" s="106" t="s">
        <v>89</v>
      </c>
      <c r="C21" s="97"/>
      <c r="D21" s="77"/>
      <c r="E21" s="69"/>
      <c r="F21" s="105"/>
      <c r="G21" s="99"/>
      <c r="H21" s="165"/>
      <c r="I21" s="99"/>
      <c r="J21" s="165"/>
      <c r="K21" s="165"/>
      <c r="L21" s="165"/>
      <c r="M21" s="97"/>
      <c r="N21" s="97"/>
      <c r="O21" s="165"/>
      <c r="P21" s="165"/>
      <c r="Q21" s="165"/>
      <c r="R21" s="165"/>
      <c r="S21" s="165"/>
      <c r="T21" s="165"/>
      <c r="U21" s="165"/>
      <c r="V21" s="165"/>
      <c r="W21" s="167"/>
      <c r="X21" s="143"/>
    </row>
    <row r="22" spans="1:24" x14ac:dyDescent="0.2">
      <c r="A22" s="143"/>
      <c r="B22" s="123"/>
      <c r="C22" s="97" t="s">
        <v>30</v>
      </c>
      <c r="D22" s="75" t="e">
        <f t="shared" ref="D22:D28" si="17">F22/$F$8</f>
        <v>#DIV/0!</v>
      </c>
      <c r="E22" s="66" t="e">
        <f t="shared" ref="E22:E28" si="18">F22/$F$8*$E$8</f>
        <v>#DIV/0!</v>
      </c>
      <c r="F22" s="84"/>
      <c r="G22" s="62"/>
      <c r="H22" s="165" t="e">
        <f>G22*E22</f>
        <v>#DIV/0!</v>
      </c>
      <c r="I22" s="99" t="e">
        <f>E22*$I$6</f>
        <v>#DIV/0!</v>
      </c>
      <c r="J22" s="99" t="e">
        <f>H22*$J$6</f>
        <v>#DIV/0!</v>
      </c>
      <c r="K22" s="99" t="e">
        <f>MIN(($K$6*$K$7*(E22/2080)),(H22*$K$6))</f>
        <v>#DIV/0!</v>
      </c>
      <c r="L22" s="99" t="e">
        <f>MIN(($L$6*$L$7*(E22/2080)),(H22*$L$6))</f>
        <v>#DIV/0!</v>
      </c>
      <c r="M22" s="137"/>
      <c r="N22" s="136"/>
      <c r="O22" s="99" t="e">
        <f>N22*H22/100</f>
        <v>#DIV/0!</v>
      </c>
      <c r="P22" s="99" t="e">
        <f>SUM(I22:L22)+O22</f>
        <v>#DIV/0!</v>
      </c>
      <c r="Q22" s="165" t="e">
        <f>H22+P22</f>
        <v>#DIV/0!</v>
      </c>
      <c r="R22" s="165" t="e">
        <f>Q22*$R$6</f>
        <v>#DIV/0!</v>
      </c>
      <c r="S22" s="165" t="e">
        <f>R22+Q22</f>
        <v>#DIV/0!</v>
      </c>
      <c r="T22" s="99" t="e">
        <f>$T$6*S22</f>
        <v>#DIV/0!</v>
      </c>
      <c r="U22" s="165" t="e">
        <f>S22+T22</f>
        <v>#DIV/0!</v>
      </c>
      <c r="V22" s="99" t="e">
        <f>$V$6*U22</f>
        <v>#DIV/0!</v>
      </c>
      <c r="W22" s="167" t="e">
        <f>U22+V22</f>
        <v>#DIV/0!</v>
      </c>
      <c r="X22" s="143"/>
    </row>
    <row r="23" spans="1:24" x14ac:dyDescent="0.2">
      <c r="A23" s="143"/>
      <c r="B23" s="123"/>
      <c r="C23" s="97" t="s">
        <v>30</v>
      </c>
      <c r="D23" s="75" t="e">
        <f t="shared" si="17"/>
        <v>#DIV/0!</v>
      </c>
      <c r="E23" s="66" t="e">
        <f t="shared" si="18"/>
        <v>#DIV/0!</v>
      </c>
      <c r="F23" s="24"/>
      <c r="G23" s="62"/>
      <c r="H23" s="165" t="e">
        <f t="shared" ref="H23:H35" si="19">G23*E23</f>
        <v>#DIV/0!</v>
      </c>
      <c r="I23" s="99" t="e">
        <f t="shared" ref="I23:I35" si="20">E23*$I$6</f>
        <v>#DIV/0!</v>
      </c>
      <c r="J23" s="99" t="e">
        <f t="shared" ref="J23:J35" si="21">H23*$J$6</f>
        <v>#DIV/0!</v>
      </c>
      <c r="K23" s="99" t="e">
        <f t="shared" ref="K23:K35" si="22">MIN(($K$6*$K$7*(E23/2080)),(H23*$K$6))</f>
        <v>#DIV/0!</v>
      </c>
      <c r="L23" s="99" t="e">
        <f t="shared" ref="L23:L35" si="23">MIN(($L$6*$L$7*(E23/2080)),(H23*$L$6))</f>
        <v>#DIV/0!</v>
      </c>
      <c r="M23" s="137"/>
      <c r="N23" s="136"/>
      <c r="O23" s="99" t="e">
        <f t="shared" ref="O23:O35" si="24">N23*H23/100</f>
        <v>#DIV/0!</v>
      </c>
      <c r="P23" s="99" t="e">
        <f t="shared" ref="P23:P35" si="25">SUM(I23:L23)+O23</f>
        <v>#DIV/0!</v>
      </c>
      <c r="Q23" s="165" t="e">
        <f t="shared" ref="Q23:Q35" si="26">H23+P23</f>
        <v>#DIV/0!</v>
      </c>
      <c r="R23" s="165" t="e">
        <f t="shared" ref="R23:R35" si="27">Q23*$R$6</f>
        <v>#DIV/0!</v>
      </c>
      <c r="S23" s="165" t="e">
        <f t="shared" ref="S23:S35" si="28">R23+Q23</f>
        <v>#DIV/0!</v>
      </c>
      <c r="T23" s="99" t="e">
        <f t="shared" ref="T23:T35" si="29">$T$6*S23</f>
        <v>#DIV/0!</v>
      </c>
      <c r="U23" s="165" t="e">
        <f t="shared" ref="U23:U35" si="30">S23+T23</f>
        <v>#DIV/0!</v>
      </c>
      <c r="V23" s="99" t="e">
        <f t="shared" ref="V23:V35" si="31">$V$6*U23</f>
        <v>#DIV/0!</v>
      </c>
      <c r="W23" s="167" t="e">
        <f t="shared" ref="W23:W35" si="32">U23+V23</f>
        <v>#DIV/0!</v>
      </c>
      <c r="X23" s="143"/>
    </row>
    <row r="24" spans="1:24" x14ac:dyDescent="0.2">
      <c r="A24" s="143"/>
      <c r="B24" s="123"/>
      <c r="C24" s="97" t="s">
        <v>30</v>
      </c>
      <c r="D24" s="75" t="e">
        <f t="shared" si="17"/>
        <v>#DIV/0!</v>
      </c>
      <c r="E24" s="66" t="e">
        <f t="shared" si="18"/>
        <v>#DIV/0!</v>
      </c>
      <c r="F24" s="24">
        <v>0</v>
      </c>
      <c r="G24" s="62"/>
      <c r="H24" s="165" t="e">
        <f t="shared" si="19"/>
        <v>#DIV/0!</v>
      </c>
      <c r="I24" s="99" t="e">
        <f t="shared" si="20"/>
        <v>#DIV/0!</v>
      </c>
      <c r="J24" s="99" t="e">
        <f t="shared" si="21"/>
        <v>#DIV/0!</v>
      </c>
      <c r="K24" s="99" t="e">
        <f t="shared" si="22"/>
        <v>#DIV/0!</v>
      </c>
      <c r="L24" s="99" t="e">
        <f t="shared" si="23"/>
        <v>#DIV/0!</v>
      </c>
      <c r="M24" s="137"/>
      <c r="N24" s="136"/>
      <c r="O24" s="99" t="e">
        <f t="shared" si="24"/>
        <v>#DIV/0!</v>
      </c>
      <c r="P24" s="99" t="e">
        <f t="shared" si="25"/>
        <v>#DIV/0!</v>
      </c>
      <c r="Q24" s="165" t="e">
        <f t="shared" si="26"/>
        <v>#DIV/0!</v>
      </c>
      <c r="R24" s="165" t="e">
        <f t="shared" si="27"/>
        <v>#DIV/0!</v>
      </c>
      <c r="S24" s="165" t="e">
        <f t="shared" si="28"/>
        <v>#DIV/0!</v>
      </c>
      <c r="T24" s="99" t="e">
        <f t="shared" si="29"/>
        <v>#DIV/0!</v>
      </c>
      <c r="U24" s="165" t="e">
        <f t="shared" si="30"/>
        <v>#DIV/0!</v>
      </c>
      <c r="V24" s="99" t="e">
        <f t="shared" si="31"/>
        <v>#DIV/0!</v>
      </c>
      <c r="W24" s="167" t="e">
        <f t="shared" si="32"/>
        <v>#DIV/0!</v>
      </c>
      <c r="X24" s="143"/>
    </row>
    <row r="25" spans="1:24" x14ac:dyDescent="0.2">
      <c r="A25" s="143"/>
      <c r="B25" s="123"/>
      <c r="C25" s="97" t="s">
        <v>30</v>
      </c>
      <c r="D25" s="75" t="e">
        <f t="shared" si="17"/>
        <v>#DIV/0!</v>
      </c>
      <c r="E25" s="66" t="e">
        <f t="shared" si="18"/>
        <v>#DIV/0!</v>
      </c>
      <c r="F25" s="24"/>
      <c r="G25" s="62"/>
      <c r="H25" s="165" t="e">
        <f t="shared" si="19"/>
        <v>#DIV/0!</v>
      </c>
      <c r="I25" s="99" t="e">
        <f t="shared" si="20"/>
        <v>#DIV/0!</v>
      </c>
      <c r="J25" s="99" t="e">
        <f t="shared" si="21"/>
        <v>#DIV/0!</v>
      </c>
      <c r="K25" s="99" t="e">
        <f t="shared" si="22"/>
        <v>#DIV/0!</v>
      </c>
      <c r="L25" s="99" t="e">
        <f t="shared" si="23"/>
        <v>#DIV/0!</v>
      </c>
      <c r="M25" s="53"/>
      <c r="N25" s="85"/>
      <c r="O25" s="99" t="e">
        <f t="shared" si="24"/>
        <v>#DIV/0!</v>
      </c>
      <c r="P25" s="99" t="e">
        <f t="shared" si="25"/>
        <v>#DIV/0!</v>
      </c>
      <c r="Q25" s="165" t="e">
        <f t="shared" si="26"/>
        <v>#DIV/0!</v>
      </c>
      <c r="R25" s="165" t="e">
        <f t="shared" si="27"/>
        <v>#DIV/0!</v>
      </c>
      <c r="S25" s="165" t="e">
        <f t="shared" si="28"/>
        <v>#DIV/0!</v>
      </c>
      <c r="T25" s="99" t="e">
        <f t="shared" si="29"/>
        <v>#DIV/0!</v>
      </c>
      <c r="U25" s="165" t="e">
        <f t="shared" si="30"/>
        <v>#DIV/0!</v>
      </c>
      <c r="V25" s="99" t="e">
        <f t="shared" si="31"/>
        <v>#DIV/0!</v>
      </c>
      <c r="W25" s="167" t="e">
        <f t="shared" si="32"/>
        <v>#DIV/0!</v>
      </c>
      <c r="X25" s="143"/>
    </row>
    <row r="26" spans="1:24" x14ac:dyDescent="0.2">
      <c r="A26" s="143"/>
      <c r="B26" s="123"/>
      <c r="C26" s="97" t="s">
        <v>30</v>
      </c>
      <c r="D26" s="75" t="e">
        <f t="shared" si="17"/>
        <v>#DIV/0!</v>
      </c>
      <c r="E26" s="66" t="e">
        <f t="shared" si="18"/>
        <v>#DIV/0!</v>
      </c>
      <c r="F26" s="24"/>
      <c r="G26" s="62"/>
      <c r="H26" s="165" t="e">
        <f t="shared" si="19"/>
        <v>#DIV/0!</v>
      </c>
      <c r="I26" s="99" t="e">
        <f t="shared" si="20"/>
        <v>#DIV/0!</v>
      </c>
      <c r="J26" s="99" t="e">
        <f t="shared" si="21"/>
        <v>#DIV/0!</v>
      </c>
      <c r="K26" s="99" t="e">
        <f t="shared" si="22"/>
        <v>#DIV/0!</v>
      </c>
      <c r="L26" s="99" t="e">
        <f t="shared" si="23"/>
        <v>#DIV/0!</v>
      </c>
      <c r="M26" s="53"/>
      <c r="N26" s="85"/>
      <c r="O26" s="99" t="e">
        <f t="shared" si="24"/>
        <v>#DIV/0!</v>
      </c>
      <c r="P26" s="99" t="e">
        <f t="shared" si="25"/>
        <v>#DIV/0!</v>
      </c>
      <c r="Q26" s="165" t="e">
        <f t="shared" si="26"/>
        <v>#DIV/0!</v>
      </c>
      <c r="R26" s="165" t="e">
        <f t="shared" si="27"/>
        <v>#DIV/0!</v>
      </c>
      <c r="S26" s="165" t="e">
        <f t="shared" si="28"/>
        <v>#DIV/0!</v>
      </c>
      <c r="T26" s="99" t="e">
        <f t="shared" si="29"/>
        <v>#DIV/0!</v>
      </c>
      <c r="U26" s="165" t="e">
        <f t="shared" si="30"/>
        <v>#DIV/0!</v>
      </c>
      <c r="V26" s="99" t="e">
        <f t="shared" si="31"/>
        <v>#DIV/0!</v>
      </c>
      <c r="W26" s="167" t="e">
        <f t="shared" si="32"/>
        <v>#DIV/0!</v>
      </c>
      <c r="X26" s="143"/>
    </row>
    <row r="27" spans="1:24" x14ac:dyDescent="0.2">
      <c r="A27" s="143"/>
      <c r="B27" s="123"/>
      <c r="C27" s="97" t="s">
        <v>30</v>
      </c>
      <c r="D27" s="75" t="e">
        <f t="shared" si="17"/>
        <v>#DIV/0!</v>
      </c>
      <c r="E27" s="66" t="e">
        <f t="shared" si="18"/>
        <v>#DIV/0!</v>
      </c>
      <c r="F27" s="24"/>
      <c r="G27" s="62"/>
      <c r="H27" s="165" t="e">
        <f t="shared" si="19"/>
        <v>#DIV/0!</v>
      </c>
      <c r="I27" s="99" t="e">
        <f t="shared" si="20"/>
        <v>#DIV/0!</v>
      </c>
      <c r="J27" s="99" t="e">
        <f t="shared" si="21"/>
        <v>#DIV/0!</v>
      </c>
      <c r="K27" s="99" t="e">
        <f t="shared" si="22"/>
        <v>#DIV/0!</v>
      </c>
      <c r="L27" s="99" t="e">
        <f t="shared" si="23"/>
        <v>#DIV/0!</v>
      </c>
      <c r="M27" s="53"/>
      <c r="N27" s="85"/>
      <c r="O27" s="99" t="e">
        <f t="shared" si="24"/>
        <v>#DIV/0!</v>
      </c>
      <c r="P27" s="99" t="e">
        <f t="shared" si="25"/>
        <v>#DIV/0!</v>
      </c>
      <c r="Q27" s="165" t="e">
        <f t="shared" si="26"/>
        <v>#DIV/0!</v>
      </c>
      <c r="R27" s="165" t="e">
        <f t="shared" si="27"/>
        <v>#DIV/0!</v>
      </c>
      <c r="S27" s="165" t="e">
        <f t="shared" si="28"/>
        <v>#DIV/0!</v>
      </c>
      <c r="T27" s="99" t="e">
        <f t="shared" si="29"/>
        <v>#DIV/0!</v>
      </c>
      <c r="U27" s="165" t="e">
        <f t="shared" si="30"/>
        <v>#DIV/0!</v>
      </c>
      <c r="V27" s="99" t="e">
        <f t="shared" si="31"/>
        <v>#DIV/0!</v>
      </c>
      <c r="W27" s="167" t="e">
        <f t="shared" si="32"/>
        <v>#DIV/0!</v>
      </c>
      <c r="X27" s="143"/>
    </row>
    <row r="28" spans="1:24" x14ac:dyDescent="0.2">
      <c r="A28" s="143"/>
      <c r="B28" s="123"/>
      <c r="C28" s="97" t="s">
        <v>30</v>
      </c>
      <c r="D28" s="75" t="e">
        <f t="shared" si="17"/>
        <v>#DIV/0!</v>
      </c>
      <c r="E28" s="66" t="e">
        <f t="shared" si="18"/>
        <v>#DIV/0!</v>
      </c>
      <c r="F28" s="24"/>
      <c r="G28" s="62"/>
      <c r="H28" s="165" t="e">
        <f t="shared" si="19"/>
        <v>#DIV/0!</v>
      </c>
      <c r="I28" s="99" t="e">
        <f t="shared" si="20"/>
        <v>#DIV/0!</v>
      </c>
      <c r="J28" s="99" t="e">
        <f t="shared" si="21"/>
        <v>#DIV/0!</v>
      </c>
      <c r="K28" s="99" t="e">
        <f t="shared" si="22"/>
        <v>#DIV/0!</v>
      </c>
      <c r="L28" s="99" t="e">
        <f t="shared" si="23"/>
        <v>#DIV/0!</v>
      </c>
      <c r="M28" s="53"/>
      <c r="N28" s="85"/>
      <c r="O28" s="99" t="e">
        <f t="shared" si="24"/>
        <v>#DIV/0!</v>
      </c>
      <c r="P28" s="99" t="e">
        <f t="shared" si="25"/>
        <v>#DIV/0!</v>
      </c>
      <c r="Q28" s="165" t="e">
        <f t="shared" si="26"/>
        <v>#DIV/0!</v>
      </c>
      <c r="R28" s="165" t="e">
        <f t="shared" si="27"/>
        <v>#DIV/0!</v>
      </c>
      <c r="S28" s="165" t="e">
        <f t="shared" si="28"/>
        <v>#DIV/0!</v>
      </c>
      <c r="T28" s="99" t="e">
        <f t="shared" si="29"/>
        <v>#DIV/0!</v>
      </c>
      <c r="U28" s="165" t="e">
        <f t="shared" si="30"/>
        <v>#DIV/0!</v>
      </c>
      <c r="V28" s="99" t="e">
        <f t="shared" si="31"/>
        <v>#DIV/0!</v>
      </c>
      <c r="W28" s="167" t="e">
        <f t="shared" si="32"/>
        <v>#DIV/0!</v>
      </c>
      <c r="X28" s="143"/>
    </row>
    <row r="29" spans="1:24" x14ac:dyDescent="0.2">
      <c r="A29" s="143"/>
      <c r="B29" s="106" t="s">
        <v>92</v>
      </c>
      <c r="C29" s="97"/>
      <c r="D29" s="75"/>
      <c r="E29" s="66"/>
      <c r="F29" s="66"/>
      <c r="G29" s="99"/>
      <c r="H29" s="165"/>
      <c r="I29" s="99"/>
      <c r="J29" s="99"/>
      <c r="K29" s="99"/>
      <c r="L29" s="99"/>
      <c r="M29" s="97"/>
      <c r="N29" s="125"/>
      <c r="O29" s="99"/>
      <c r="P29" s="99"/>
      <c r="Q29" s="165"/>
      <c r="R29" s="165"/>
      <c r="S29" s="165"/>
      <c r="T29" s="99"/>
      <c r="U29" s="165"/>
      <c r="V29" s="99"/>
      <c r="W29" s="167"/>
      <c r="X29" s="143"/>
    </row>
    <row r="30" spans="1:24" x14ac:dyDescent="0.2">
      <c r="A30" s="143"/>
      <c r="B30" s="123"/>
      <c r="C30" s="97" t="s">
        <v>30</v>
      </c>
      <c r="D30" s="75" t="e">
        <f t="shared" ref="D30:D35" si="33">F30/$F$7</f>
        <v>#DIV/0!</v>
      </c>
      <c r="E30" s="66" t="e">
        <f t="shared" ref="E30:E35" si="34">F30/$F$7*$E$7</f>
        <v>#DIV/0!</v>
      </c>
      <c r="F30" s="24"/>
      <c r="G30" s="62"/>
      <c r="H30" s="165" t="e">
        <f t="shared" si="19"/>
        <v>#DIV/0!</v>
      </c>
      <c r="I30" s="99" t="e">
        <f t="shared" si="20"/>
        <v>#DIV/0!</v>
      </c>
      <c r="J30" s="99" t="e">
        <f t="shared" si="21"/>
        <v>#DIV/0!</v>
      </c>
      <c r="K30" s="99" t="e">
        <f t="shared" si="22"/>
        <v>#DIV/0!</v>
      </c>
      <c r="L30" s="99" t="e">
        <f t="shared" si="23"/>
        <v>#DIV/0!</v>
      </c>
      <c r="M30" s="137"/>
      <c r="N30" s="136"/>
      <c r="O30" s="99" t="e">
        <f t="shared" si="24"/>
        <v>#DIV/0!</v>
      </c>
      <c r="P30" s="99" t="e">
        <f t="shared" si="25"/>
        <v>#DIV/0!</v>
      </c>
      <c r="Q30" s="165" t="e">
        <f t="shared" si="26"/>
        <v>#DIV/0!</v>
      </c>
      <c r="R30" s="165" t="e">
        <f t="shared" si="27"/>
        <v>#DIV/0!</v>
      </c>
      <c r="S30" s="165" t="e">
        <f t="shared" si="28"/>
        <v>#DIV/0!</v>
      </c>
      <c r="T30" s="99" t="e">
        <f t="shared" si="29"/>
        <v>#DIV/0!</v>
      </c>
      <c r="U30" s="165" t="e">
        <f t="shared" si="30"/>
        <v>#DIV/0!</v>
      </c>
      <c r="V30" s="99" t="e">
        <f t="shared" si="31"/>
        <v>#DIV/0!</v>
      </c>
      <c r="W30" s="167" t="e">
        <f t="shared" si="32"/>
        <v>#DIV/0!</v>
      </c>
      <c r="X30" s="143"/>
    </row>
    <row r="31" spans="1:24" x14ac:dyDescent="0.2">
      <c r="A31" s="143"/>
      <c r="B31" s="123"/>
      <c r="C31" s="97" t="s">
        <v>30</v>
      </c>
      <c r="D31" s="75" t="e">
        <f t="shared" si="33"/>
        <v>#DIV/0!</v>
      </c>
      <c r="E31" s="66" t="e">
        <f t="shared" si="34"/>
        <v>#DIV/0!</v>
      </c>
      <c r="F31" s="24"/>
      <c r="G31" s="62"/>
      <c r="H31" s="165" t="e">
        <f t="shared" si="19"/>
        <v>#DIV/0!</v>
      </c>
      <c r="I31" s="99" t="e">
        <f t="shared" si="20"/>
        <v>#DIV/0!</v>
      </c>
      <c r="J31" s="99" t="e">
        <f t="shared" si="21"/>
        <v>#DIV/0!</v>
      </c>
      <c r="K31" s="99" t="e">
        <f t="shared" si="22"/>
        <v>#DIV/0!</v>
      </c>
      <c r="L31" s="99" t="e">
        <f t="shared" si="23"/>
        <v>#DIV/0!</v>
      </c>
      <c r="M31" s="137"/>
      <c r="N31" s="136"/>
      <c r="O31" s="99" t="e">
        <f t="shared" si="24"/>
        <v>#DIV/0!</v>
      </c>
      <c r="P31" s="99" t="e">
        <f t="shared" si="25"/>
        <v>#DIV/0!</v>
      </c>
      <c r="Q31" s="165" t="e">
        <f t="shared" si="26"/>
        <v>#DIV/0!</v>
      </c>
      <c r="R31" s="165" t="e">
        <f t="shared" si="27"/>
        <v>#DIV/0!</v>
      </c>
      <c r="S31" s="165" t="e">
        <f t="shared" si="28"/>
        <v>#DIV/0!</v>
      </c>
      <c r="T31" s="99" t="e">
        <f t="shared" si="29"/>
        <v>#DIV/0!</v>
      </c>
      <c r="U31" s="165" t="e">
        <f t="shared" si="30"/>
        <v>#DIV/0!</v>
      </c>
      <c r="V31" s="99" t="e">
        <f t="shared" si="31"/>
        <v>#DIV/0!</v>
      </c>
      <c r="W31" s="167" t="e">
        <f t="shared" si="32"/>
        <v>#DIV/0!</v>
      </c>
      <c r="X31" s="143"/>
    </row>
    <row r="32" spans="1:24" x14ac:dyDescent="0.2">
      <c r="A32" s="143"/>
      <c r="B32" s="123"/>
      <c r="C32" s="97" t="s">
        <v>30</v>
      </c>
      <c r="D32" s="75" t="e">
        <f t="shared" si="33"/>
        <v>#DIV/0!</v>
      </c>
      <c r="E32" s="66" t="e">
        <f t="shared" si="34"/>
        <v>#DIV/0!</v>
      </c>
      <c r="F32" s="24"/>
      <c r="G32" s="62"/>
      <c r="H32" s="165" t="e">
        <f t="shared" si="19"/>
        <v>#DIV/0!</v>
      </c>
      <c r="I32" s="99" t="e">
        <f t="shared" si="20"/>
        <v>#DIV/0!</v>
      </c>
      <c r="J32" s="99" t="e">
        <f t="shared" si="21"/>
        <v>#DIV/0!</v>
      </c>
      <c r="K32" s="99" t="e">
        <f t="shared" si="22"/>
        <v>#DIV/0!</v>
      </c>
      <c r="L32" s="99" t="e">
        <f t="shared" si="23"/>
        <v>#DIV/0!</v>
      </c>
      <c r="M32" s="53"/>
      <c r="N32" s="85"/>
      <c r="O32" s="99" t="e">
        <f t="shared" si="24"/>
        <v>#DIV/0!</v>
      </c>
      <c r="P32" s="99" t="e">
        <f t="shared" si="25"/>
        <v>#DIV/0!</v>
      </c>
      <c r="Q32" s="165" t="e">
        <f t="shared" si="26"/>
        <v>#DIV/0!</v>
      </c>
      <c r="R32" s="165" t="e">
        <f t="shared" si="27"/>
        <v>#DIV/0!</v>
      </c>
      <c r="S32" s="165" t="e">
        <f t="shared" si="28"/>
        <v>#DIV/0!</v>
      </c>
      <c r="T32" s="99" t="e">
        <f t="shared" si="29"/>
        <v>#DIV/0!</v>
      </c>
      <c r="U32" s="165" t="e">
        <f t="shared" si="30"/>
        <v>#DIV/0!</v>
      </c>
      <c r="V32" s="99" t="e">
        <f t="shared" si="31"/>
        <v>#DIV/0!</v>
      </c>
      <c r="W32" s="167" t="e">
        <f t="shared" si="32"/>
        <v>#DIV/0!</v>
      </c>
      <c r="X32" s="143"/>
    </row>
    <row r="33" spans="1:24" x14ac:dyDescent="0.2">
      <c r="A33" s="143"/>
      <c r="B33" s="123"/>
      <c r="C33" s="97" t="s">
        <v>30</v>
      </c>
      <c r="D33" s="75" t="e">
        <f t="shared" si="33"/>
        <v>#DIV/0!</v>
      </c>
      <c r="E33" s="66" t="e">
        <f t="shared" si="34"/>
        <v>#DIV/0!</v>
      </c>
      <c r="F33" s="24"/>
      <c r="G33" s="62"/>
      <c r="H33" s="165" t="e">
        <f t="shared" si="19"/>
        <v>#DIV/0!</v>
      </c>
      <c r="I33" s="99" t="e">
        <f t="shared" si="20"/>
        <v>#DIV/0!</v>
      </c>
      <c r="J33" s="99" t="e">
        <f t="shared" si="21"/>
        <v>#DIV/0!</v>
      </c>
      <c r="K33" s="99" t="e">
        <f t="shared" si="22"/>
        <v>#DIV/0!</v>
      </c>
      <c r="L33" s="99" t="e">
        <f t="shared" si="23"/>
        <v>#DIV/0!</v>
      </c>
      <c r="M33" s="53"/>
      <c r="N33" s="85"/>
      <c r="O33" s="99" t="e">
        <f t="shared" si="24"/>
        <v>#DIV/0!</v>
      </c>
      <c r="P33" s="99" t="e">
        <f t="shared" si="25"/>
        <v>#DIV/0!</v>
      </c>
      <c r="Q33" s="165" t="e">
        <f t="shared" si="26"/>
        <v>#DIV/0!</v>
      </c>
      <c r="R33" s="165" t="e">
        <f t="shared" si="27"/>
        <v>#DIV/0!</v>
      </c>
      <c r="S33" s="165" t="e">
        <f t="shared" si="28"/>
        <v>#DIV/0!</v>
      </c>
      <c r="T33" s="99" t="e">
        <f t="shared" si="29"/>
        <v>#DIV/0!</v>
      </c>
      <c r="U33" s="165" t="e">
        <f t="shared" si="30"/>
        <v>#DIV/0!</v>
      </c>
      <c r="V33" s="99" t="e">
        <f t="shared" si="31"/>
        <v>#DIV/0!</v>
      </c>
      <c r="W33" s="167" t="e">
        <f t="shared" si="32"/>
        <v>#DIV/0!</v>
      </c>
      <c r="X33" s="143"/>
    </row>
    <row r="34" spans="1:24" x14ac:dyDescent="0.2">
      <c r="A34" s="143"/>
      <c r="B34" s="123"/>
      <c r="C34" s="97" t="s">
        <v>30</v>
      </c>
      <c r="D34" s="75" t="e">
        <f t="shared" si="33"/>
        <v>#DIV/0!</v>
      </c>
      <c r="E34" s="66" t="e">
        <f t="shared" si="34"/>
        <v>#DIV/0!</v>
      </c>
      <c r="F34" s="24"/>
      <c r="G34" s="62"/>
      <c r="H34" s="165" t="e">
        <f t="shared" si="19"/>
        <v>#DIV/0!</v>
      </c>
      <c r="I34" s="99" t="e">
        <f t="shared" si="20"/>
        <v>#DIV/0!</v>
      </c>
      <c r="J34" s="99" t="e">
        <f t="shared" si="21"/>
        <v>#DIV/0!</v>
      </c>
      <c r="K34" s="99" t="e">
        <f t="shared" si="22"/>
        <v>#DIV/0!</v>
      </c>
      <c r="L34" s="99" t="e">
        <f t="shared" si="23"/>
        <v>#DIV/0!</v>
      </c>
      <c r="M34" s="53"/>
      <c r="N34" s="85"/>
      <c r="O34" s="99" t="e">
        <f t="shared" si="24"/>
        <v>#DIV/0!</v>
      </c>
      <c r="P34" s="99" t="e">
        <f t="shared" si="25"/>
        <v>#DIV/0!</v>
      </c>
      <c r="Q34" s="165" t="e">
        <f t="shared" si="26"/>
        <v>#DIV/0!</v>
      </c>
      <c r="R34" s="165" t="e">
        <f t="shared" si="27"/>
        <v>#DIV/0!</v>
      </c>
      <c r="S34" s="165" t="e">
        <f t="shared" si="28"/>
        <v>#DIV/0!</v>
      </c>
      <c r="T34" s="99" t="e">
        <f t="shared" si="29"/>
        <v>#DIV/0!</v>
      </c>
      <c r="U34" s="165" t="e">
        <f t="shared" si="30"/>
        <v>#DIV/0!</v>
      </c>
      <c r="V34" s="99" t="e">
        <f t="shared" si="31"/>
        <v>#DIV/0!</v>
      </c>
      <c r="W34" s="167" t="e">
        <f t="shared" si="32"/>
        <v>#DIV/0!</v>
      </c>
      <c r="X34" s="143"/>
    </row>
    <row r="35" spans="1:24" x14ac:dyDescent="0.2">
      <c r="A35" s="143"/>
      <c r="B35" s="123"/>
      <c r="C35" s="97" t="s">
        <v>30</v>
      </c>
      <c r="D35" s="75" t="e">
        <f t="shared" si="33"/>
        <v>#DIV/0!</v>
      </c>
      <c r="E35" s="66" t="e">
        <f t="shared" si="34"/>
        <v>#DIV/0!</v>
      </c>
      <c r="F35" s="24"/>
      <c r="G35" s="62"/>
      <c r="H35" s="165" t="e">
        <f t="shared" si="19"/>
        <v>#DIV/0!</v>
      </c>
      <c r="I35" s="99" t="e">
        <f t="shared" si="20"/>
        <v>#DIV/0!</v>
      </c>
      <c r="J35" s="99" t="e">
        <f t="shared" si="21"/>
        <v>#DIV/0!</v>
      </c>
      <c r="K35" s="99" t="e">
        <f t="shared" si="22"/>
        <v>#DIV/0!</v>
      </c>
      <c r="L35" s="99" t="e">
        <f t="shared" si="23"/>
        <v>#DIV/0!</v>
      </c>
      <c r="M35" s="53"/>
      <c r="N35" s="85"/>
      <c r="O35" s="99" t="e">
        <f t="shared" si="24"/>
        <v>#DIV/0!</v>
      </c>
      <c r="P35" s="99" t="e">
        <f t="shared" si="25"/>
        <v>#DIV/0!</v>
      </c>
      <c r="Q35" s="165" t="e">
        <f t="shared" si="26"/>
        <v>#DIV/0!</v>
      </c>
      <c r="R35" s="165" t="e">
        <f t="shared" si="27"/>
        <v>#DIV/0!</v>
      </c>
      <c r="S35" s="165" t="e">
        <f t="shared" si="28"/>
        <v>#DIV/0!</v>
      </c>
      <c r="T35" s="99" t="e">
        <f t="shared" si="29"/>
        <v>#DIV/0!</v>
      </c>
      <c r="U35" s="165" t="e">
        <f t="shared" si="30"/>
        <v>#DIV/0!</v>
      </c>
      <c r="V35" s="99" t="e">
        <f t="shared" si="31"/>
        <v>#DIV/0!</v>
      </c>
      <c r="W35" s="167" t="e">
        <f t="shared" si="32"/>
        <v>#DIV/0!</v>
      </c>
      <c r="X35" s="143"/>
    </row>
    <row r="36" spans="1:24" s="2" customFormat="1" x14ac:dyDescent="0.2">
      <c r="A36" s="144"/>
      <c r="B36" s="106" t="s">
        <v>4</v>
      </c>
      <c r="C36" s="101"/>
      <c r="D36" s="76" t="e">
        <f>SUM(D22:D35)</f>
        <v>#DIV/0!</v>
      </c>
      <c r="E36" s="68" t="e">
        <f>SUM(E22:E35)</f>
        <v>#DIV/0!</v>
      </c>
      <c r="F36" s="68">
        <f>SUM(F22:F35)</f>
        <v>0</v>
      </c>
      <c r="G36" s="119"/>
      <c r="H36" s="166" t="e">
        <f>SUM(H22:H35)</f>
        <v>#DIV/0!</v>
      </c>
      <c r="I36" s="119" t="e">
        <f>SUM(I22:I35)</f>
        <v>#DIV/0!</v>
      </c>
      <c r="J36" s="119" t="e">
        <f>SUM(J22:J35)</f>
        <v>#DIV/0!</v>
      </c>
      <c r="K36" s="119" t="e">
        <f>SUM(K22:K35)</f>
        <v>#DIV/0!</v>
      </c>
      <c r="L36" s="119" t="e">
        <f>SUM(L22:L35)</f>
        <v>#DIV/0!</v>
      </c>
      <c r="M36" s="101"/>
      <c r="N36" s="101"/>
      <c r="O36" s="119" t="e">
        <f t="shared" ref="O36:W36" si="35">SUM(O22:O35)</f>
        <v>#DIV/0!</v>
      </c>
      <c r="P36" s="119" t="e">
        <f t="shared" si="35"/>
        <v>#DIV/0!</v>
      </c>
      <c r="Q36" s="166" t="e">
        <f t="shared" si="35"/>
        <v>#DIV/0!</v>
      </c>
      <c r="R36" s="166" t="e">
        <f>SUM(R22:R35)</f>
        <v>#DIV/0!</v>
      </c>
      <c r="S36" s="166" t="e">
        <f>SUM(S22:S35)</f>
        <v>#DIV/0!</v>
      </c>
      <c r="T36" s="119" t="e">
        <f t="shared" si="35"/>
        <v>#DIV/0!</v>
      </c>
      <c r="U36" s="166" t="e">
        <f t="shared" si="35"/>
        <v>#DIV/0!</v>
      </c>
      <c r="V36" s="119" t="e">
        <f t="shared" si="35"/>
        <v>#DIV/0!</v>
      </c>
      <c r="W36" s="168" t="e">
        <f t="shared" si="35"/>
        <v>#DIV/0!</v>
      </c>
      <c r="X36" s="144"/>
    </row>
    <row r="37" spans="1:24" s="2" customFormat="1" x14ac:dyDescent="0.2">
      <c r="A37" s="144"/>
      <c r="B37" s="106"/>
      <c r="C37" s="101"/>
      <c r="D37" s="76"/>
      <c r="E37" s="68"/>
      <c r="F37" s="68"/>
      <c r="G37" s="119"/>
      <c r="H37" s="107"/>
      <c r="I37" s="72"/>
      <c r="J37" s="72"/>
      <c r="K37" s="72"/>
      <c r="L37" s="72"/>
      <c r="M37" s="101"/>
      <c r="N37" s="101"/>
      <c r="O37" s="119"/>
      <c r="P37" s="119"/>
      <c r="Q37" s="166"/>
      <c r="R37" s="166"/>
      <c r="S37" s="166"/>
      <c r="T37" s="119"/>
      <c r="U37" s="166"/>
      <c r="V37" s="119"/>
      <c r="W37" s="168"/>
      <c r="X37" s="144"/>
    </row>
    <row r="38" spans="1:24" s="2" customFormat="1" x14ac:dyDescent="0.2">
      <c r="A38" s="144"/>
      <c r="B38" s="106" t="s">
        <v>44</v>
      </c>
      <c r="C38" s="101"/>
      <c r="D38" s="76"/>
      <c r="E38" s="68"/>
      <c r="F38" s="68"/>
      <c r="G38" s="119"/>
      <c r="H38" s="107"/>
      <c r="I38" s="72"/>
      <c r="J38" s="72"/>
      <c r="K38" s="72"/>
      <c r="L38" s="72"/>
      <c r="M38" s="101"/>
      <c r="N38" s="101"/>
      <c r="O38" s="166" t="e">
        <f>O36+O19</f>
        <v>#DIV/0!</v>
      </c>
      <c r="P38" s="166" t="e">
        <f t="shared" ref="P38:V38" si="36">P36+P19</f>
        <v>#DIV/0!</v>
      </c>
      <c r="Q38" s="166" t="e">
        <f t="shared" si="36"/>
        <v>#DIV/0!</v>
      </c>
      <c r="R38" s="166" t="e">
        <f t="shared" si="36"/>
        <v>#DIV/0!</v>
      </c>
      <c r="S38" s="166" t="e">
        <f t="shared" si="36"/>
        <v>#DIV/0!</v>
      </c>
      <c r="T38" s="166" t="e">
        <f t="shared" si="36"/>
        <v>#DIV/0!</v>
      </c>
      <c r="U38" s="166" t="e">
        <f t="shared" si="36"/>
        <v>#DIV/0!</v>
      </c>
      <c r="V38" s="166" t="e">
        <f t="shared" si="36"/>
        <v>#DIV/0!</v>
      </c>
      <c r="W38" s="168" t="e">
        <f>W36+W19</f>
        <v>#DIV/0!</v>
      </c>
      <c r="X38" s="144"/>
    </row>
    <row r="39" spans="1:24" s="2" customFormat="1" x14ac:dyDescent="0.2">
      <c r="A39" s="144"/>
      <c r="B39" s="106"/>
      <c r="C39" s="101"/>
      <c r="D39" s="76"/>
      <c r="E39" s="68"/>
      <c r="F39" s="124"/>
      <c r="G39" s="119"/>
      <c r="H39" s="107"/>
      <c r="I39" s="72"/>
      <c r="J39" s="72"/>
      <c r="K39" s="72"/>
      <c r="L39" s="72"/>
      <c r="M39" s="101"/>
      <c r="N39" s="101"/>
      <c r="O39" s="72"/>
      <c r="P39" s="72"/>
      <c r="Q39" s="107"/>
      <c r="R39" s="107"/>
      <c r="S39" s="107"/>
      <c r="T39" s="72"/>
      <c r="U39" s="107"/>
      <c r="V39" s="72"/>
      <c r="W39" s="108"/>
      <c r="X39" s="144"/>
    </row>
    <row r="40" spans="1:24" s="2" customFormat="1" x14ac:dyDescent="0.2">
      <c r="A40" s="144"/>
      <c r="B40" s="106" t="s">
        <v>85</v>
      </c>
      <c r="C40" s="101"/>
      <c r="D40" s="76"/>
      <c r="E40" s="68"/>
      <c r="F40" s="124"/>
      <c r="G40" s="119"/>
      <c r="H40" s="107"/>
      <c r="I40" s="72"/>
      <c r="J40" s="72"/>
      <c r="K40" s="72"/>
      <c r="L40" s="72"/>
      <c r="M40" s="101"/>
      <c r="N40" s="101"/>
      <c r="O40" s="72"/>
      <c r="P40" s="72"/>
      <c r="Q40" s="107"/>
      <c r="R40" s="107"/>
      <c r="S40" s="107"/>
      <c r="T40" s="72"/>
      <c r="U40" s="107"/>
      <c r="V40" s="72"/>
      <c r="W40" s="108"/>
      <c r="X40" s="144"/>
    </row>
    <row r="41" spans="1:24" s="2" customFormat="1" x14ac:dyDescent="0.2">
      <c r="A41" s="144"/>
      <c r="B41" s="139"/>
      <c r="C41" s="101"/>
      <c r="D41" s="76"/>
      <c r="E41" s="68"/>
      <c r="F41" s="124"/>
      <c r="G41" s="119"/>
      <c r="H41" s="107"/>
      <c r="I41" s="72"/>
      <c r="J41" s="72"/>
      <c r="K41" s="72"/>
      <c r="L41" s="72"/>
      <c r="M41" s="101"/>
      <c r="N41" s="101"/>
      <c r="O41" s="72"/>
      <c r="P41" s="72"/>
      <c r="Q41" s="169"/>
      <c r="R41" s="165">
        <f>Q41*$R$6</f>
        <v>0</v>
      </c>
      <c r="S41" s="165">
        <f>R41+Q41</f>
        <v>0</v>
      </c>
      <c r="T41" s="99">
        <f>$T$6*S41</f>
        <v>0</v>
      </c>
      <c r="U41" s="165">
        <f>S41+T41</f>
        <v>0</v>
      </c>
      <c r="V41" s="99">
        <f>$V$6*U41</f>
        <v>0</v>
      </c>
      <c r="W41" s="167">
        <f>U41+V41</f>
        <v>0</v>
      </c>
      <c r="X41" s="144"/>
    </row>
    <row r="42" spans="1:24" s="2" customFormat="1" x14ac:dyDescent="0.2">
      <c r="A42" s="144"/>
      <c r="B42" s="139"/>
      <c r="C42" s="101"/>
      <c r="D42" s="76"/>
      <c r="E42" s="68"/>
      <c r="F42" s="124"/>
      <c r="G42" s="119"/>
      <c r="H42" s="107"/>
      <c r="I42" s="72"/>
      <c r="J42" s="72"/>
      <c r="K42" s="72"/>
      <c r="L42" s="72"/>
      <c r="M42" s="101"/>
      <c r="N42" s="101"/>
      <c r="O42" s="72"/>
      <c r="P42" s="72"/>
      <c r="Q42" s="169"/>
      <c r="R42" s="165">
        <f t="shared" ref="R42:R49" si="37">Q42*$R$6</f>
        <v>0</v>
      </c>
      <c r="S42" s="165">
        <f t="shared" ref="S42:S49" si="38">R42+Q42</f>
        <v>0</v>
      </c>
      <c r="T42" s="99">
        <f t="shared" ref="T42:T49" si="39">$T$6*S42</f>
        <v>0</v>
      </c>
      <c r="U42" s="165">
        <f t="shared" ref="U42:U49" si="40">S42+T42</f>
        <v>0</v>
      </c>
      <c r="V42" s="99">
        <f t="shared" ref="V42:V49" si="41">$V$6*U42</f>
        <v>0</v>
      </c>
      <c r="W42" s="167">
        <f t="shared" ref="W42:W49" si="42">U42+V42</f>
        <v>0</v>
      </c>
      <c r="X42" s="144"/>
    </row>
    <row r="43" spans="1:24" s="2" customFormat="1" x14ac:dyDescent="0.2">
      <c r="A43" s="144"/>
      <c r="B43" s="139"/>
      <c r="C43" s="101"/>
      <c r="D43" s="76"/>
      <c r="E43" s="68"/>
      <c r="F43" s="68"/>
      <c r="G43" s="119"/>
      <c r="H43" s="107"/>
      <c r="I43" s="72"/>
      <c r="J43" s="72"/>
      <c r="K43" s="72"/>
      <c r="L43" s="72"/>
      <c r="M43" s="101"/>
      <c r="N43" s="101"/>
      <c r="O43" s="72"/>
      <c r="P43" s="72"/>
      <c r="Q43" s="169"/>
      <c r="R43" s="165">
        <f t="shared" si="37"/>
        <v>0</v>
      </c>
      <c r="S43" s="165">
        <f t="shared" si="38"/>
        <v>0</v>
      </c>
      <c r="T43" s="99">
        <f t="shared" si="39"/>
        <v>0</v>
      </c>
      <c r="U43" s="165">
        <f t="shared" si="40"/>
        <v>0</v>
      </c>
      <c r="V43" s="99">
        <f t="shared" si="41"/>
        <v>0</v>
      </c>
      <c r="W43" s="167">
        <f t="shared" si="42"/>
        <v>0</v>
      </c>
      <c r="X43" s="144"/>
    </row>
    <row r="44" spans="1:24" s="2" customFormat="1" x14ac:dyDescent="0.2">
      <c r="A44" s="144"/>
      <c r="B44" s="139"/>
      <c r="C44" s="101"/>
      <c r="D44" s="76"/>
      <c r="E44" s="68"/>
      <c r="F44" s="68"/>
      <c r="G44" s="119"/>
      <c r="H44" s="107"/>
      <c r="I44" s="72"/>
      <c r="J44" s="72"/>
      <c r="K44" s="72"/>
      <c r="L44" s="72"/>
      <c r="M44" s="101"/>
      <c r="N44" s="101"/>
      <c r="O44" s="72"/>
      <c r="P44" s="72"/>
      <c r="Q44" s="169"/>
      <c r="R44" s="165">
        <f t="shared" si="37"/>
        <v>0</v>
      </c>
      <c r="S44" s="165">
        <f t="shared" si="38"/>
        <v>0</v>
      </c>
      <c r="T44" s="99">
        <f t="shared" si="39"/>
        <v>0</v>
      </c>
      <c r="U44" s="165">
        <f t="shared" si="40"/>
        <v>0</v>
      </c>
      <c r="V44" s="99">
        <f t="shared" si="41"/>
        <v>0</v>
      </c>
      <c r="W44" s="167">
        <f t="shared" si="42"/>
        <v>0</v>
      </c>
      <c r="X44" s="144"/>
    </row>
    <row r="45" spans="1:24" s="2" customFormat="1" x14ac:dyDescent="0.2">
      <c r="A45" s="144"/>
      <c r="B45" s="140"/>
      <c r="C45" s="101"/>
      <c r="D45" s="76"/>
      <c r="E45" s="68"/>
      <c r="F45" s="68"/>
      <c r="G45" s="119"/>
      <c r="H45" s="107"/>
      <c r="I45" s="72"/>
      <c r="J45" s="72"/>
      <c r="K45" s="72"/>
      <c r="L45" s="72"/>
      <c r="M45" s="101"/>
      <c r="N45" s="101"/>
      <c r="O45" s="72"/>
      <c r="P45" s="72"/>
      <c r="Q45" s="169"/>
      <c r="R45" s="165">
        <f t="shared" si="37"/>
        <v>0</v>
      </c>
      <c r="S45" s="165">
        <f t="shared" si="38"/>
        <v>0</v>
      </c>
      <c r="T45" s="99">
        <f t="shared" si="39"/>
        <v>0</v>
      </c>
      <c r="U45" s="165">
        <f t="shared" si="40"/>
        <v>0</v>
      </c>
      <c r="V45" s="99">
        <f t="shared" si="41"/>
        <v>0</v>
      </c>
      <c r="W45" s="167">
        <f t="shared" si="42"/>
        <v>0</v>
      </c>
      <c r="X45" s="144"/>
    </row>
    <row r="46" spans="1:24" s="2" customFormat="1" x14ac:dyDescent="0.2">
      <c r="A46" s="144"/>
      <c r="B46" s="140"/>
      <c r="C46" s="101"/>
      <c r="D46" s="76"/>
      <c r="E46" s="68"/>
      <c r="F46" s="68"/>
      <c r="G46" s="119"/>
      <c r="H46" s="107"/>
      <c r="I46" s="72"/>
      <c r="J46" s="72"/>
      <c r="K46" s="72"/>
      <c r="L46" s="72"/>
      <c r="M46" s="101"/>
      <c r="N46" s="101"/>
      <c r="O46" s="72"/>
      <c r="P46" s="72"/>
      <c r="Q46" s="169"/>
      <c r="R46" s="165">
        <f t="shared" si="37"/>
        <v>0</v>
      </c>
      <c r="S46" s="165">
        <f t="shared" si="38"/>
        <v>0</v>
      </c>
      <c r="T46" s="99">
        <f t="shared" si="39"/>
        <v>0</v>
      </c>
      <c r="U46" s="165">
        <f t="shared" si="40"/>
        <v>0</v>
      </c>
      <c r="V46" s="99">
        <f t="shared" si="41"/>
        <v>0</v>
      </c>
      <c r="W46" s="167">
        <f t="shared" si="42"/>
        <v>0</v>
      </c>
      <c r="X46" s="144"/>
    </row>
    <row r="47" spans="1:24" s="2" customFormat="1" x14ac:dyDescent="0.2">
      <c r="A47" s="144"/>
      <c r="B47" s="140"/>
      <c r="C47" s="101"/>
      <c r="D47" s="76"/>
      <c r="E47" s="68"/>
      <c r="F47" s="68"/>
      <c r="G47" s="119"/>
      <c r="H47" s="107"/>
      <c r="I47" s="72"/>
      <c r="J47" s="72"/>
      <c r="K47" s="72"/>
      <c r="L47" s="72"/>
      <c r="M47" s="101"/>
      <c r="N47" s="101"/>
      <c r="O47" s="72"/>
      <c r="P47" s="72"/>
      <c r="Q47" s="169"/>
      <c r="R47" s="165">
        <f t="shared" si="37"/>
        <v>0</v>
      </c>
      <c r="S47" s="165">
        <f t="shared" si="38"/>
        <v>0</v>
      </c>
      <c r="T47" s="99">
        <f t="shared" si="39"/>
        <v>0</v>
      </c>
      <c r="U47" s="165">
        <f t="shared" si="40"/>
        <v>0</v>
      </c>
      <c r="V47" s="99">
        <f t="shared" si="41"/>
        <v>0</v>
      </c>
      <c r="W47" s="167">
        <f t="shared" si="42"/>
        <v>0</v>
      </c>
      <c r="X47" s="144"/>
    </row>
    <row r="48" spans="1:24" s="2" customFormat="1" x14ac:dyDescent="0.2">
      <c r="A48" s="144"/>
      <c r="B48" s="140"/>
      <c r="C48" s="101"/>
      <c r="D48" s="76"/>
      <c r="E48" s="68"/>
      <c r="F48" s="68"/>
      <c r="G48" s="119"/>
      <c r="H48" s="107"/>
      <c r="I48" s="72"/>
      <c r="J48" s="72"/>
      <c r="K48" s="72"/>
      <c r="L48" s="72"/>
      <c r="M48" s="101"/>
      <c r="N48" s="101"/>
      <c r="O48" s="72"/>
      <c r="P48" s="72"/>
      <c r="Q48" s="169"/>
      <c r="R48" s="165">
        <f t="shared" si="37"/>
        <v>0</v>
      </c>
      <c r="S48" s="165">
        <f t="shared" si="38"/>
        <v>0</v>
      </c>
      <c r="T48" s="99">
        <f t="shared" si="39"/>
        <v>0</v>
      </c>
      <c r="U48" s="165">
        <f t="shared" si="40"/>
        <v>0</v>
      </c>
      <c r="V48" s="99">
        <f t="shared" si="41"/>
        <v>0</v>
      </c>
      <c r="W48" s="167">
        <f t="shared" si="42"/>
        <v>0</v>
      </c>
      <c r="X48" s="144"/>
    </row>
    <row r="49" spans="1:28" s="2" customFormat="1" x14ac:dyDescent="0.2">
      <c r="A49" s="144"/>
      <c r="B49" s="140"/>
      <c r="C49" s="101"/>
      <c r="D49" s="76"/>
      <c r="E49" s="68"/>
      <c r="F49" s="68"/>
      <c r="G49" s="119"/>
      <c r="H49" s="107"/>
      <c r="I49" s="72"/>
      <c r="J49" s="72"/>
      <c r="K49" s="72"/>
      <c r="L49" s="72"/>
      <c r="M49" s="101"/>
      <c r="N49" s="101"/>
      <c r="O49" s="72"/>
      <c r="P49" s="72"/>
      <c r="Q49" s="169"/>
      <c r="R49" s="165">
        <f t="shared" si="37"/>
        <v>0</v>
      </c>
      <c r="S49" s="165">
        <f t="shared" si="38"/>
        <v>0</v>
      </c>
      <c r="T49" s="99">
        <f t="shared" si="39"/>
        <v>0</v>
      </c>
      <c r="U49" s="165">
        <f t="shared" si="40"/>
        <v>0</v>
      </c>
      <c r="V49" s="99">
        <f t="shared" si="41"/>
        <v>0</v>
      </c>
      <c r="W49" s="167">
        <f t="shared" si="42"/>
        <v>0</v>
      </c>
      <c r="X49" s="144"/>
    </row>
    <row r="50" spans="1:28" s="2" customFormat="1" x14ac:dyDescent="0.2">
      <c r="A50" s="144"/>
      <c r="B50" s="134"/>
      <c r="C50" s="101"/>
      <c r="D50" s="76"/>
      <c r="E50" s="68"/>
      <c r="F50" s="68"/>
      <c r="G50" s="119"/>
      <c r="H50" s="107"/>
      <c r="I50" s="72"/>
      <c r="J50" s="72"/>
      <c r="K50" s="72"/>
      <c r="L50" s="72"/>
      <c r="M50" s="101"/>
      <c r="N50" s="101"/>
      <c r="O50" s="72"/>
      <c r="P50" s="72"/>
      <c r="Q50" s="166"/>
      <c r="R50" s="166"/>
      <c r="S50" s="166"/>
      <c r="T50" s="119"/>
      <c r="U50" s="166"/>
      <c r="V50" s="119"/>
      <c r="W50" s="168"/>
      <c r="X50" s="144"/>
    </row>
    <row r="51" spans="1:28" s="2" customFormat="1" x14ac:dyDescent="0.2">
      <c r="A51" s="144"/>
      <c r="B51" s="135" t="s">
        <v>87</v>
      </c>
      <c r="C51" s="101"/>
      <c r="D51" s="76"/>
      <c r="E51" s="68"/>
      <c r="F51" s="68"/>
      <c r="G51" s="119"/>
      <c r="H51" s="107"/>
      <c r="I51" s="72"/>
      <c r="J51" s="72"/>
      <c r="K51" s="72"/>
      <c r="L51" s="72"/>
      <c r="M51" s="101"/>
      <c r="N51" s="101"/>
      <c r="O51" s="72"/>
      <c r="P51" s="72"/>
      <c r="Q51" s="166">
        <f t="shared" ref="Q51:V51" si="43">SUM(Q41:Q49)</f>
        <v>0</v>
      </c>
      <c r="R51" s="166">
        <f t="shared" si="43"/>
        <v>0</v>
      </c>
      <c r="S51" s="166">
        <f t="shared" si="43"/>
        <v>0</v>
      </c>
      <c r="T51" s="166">
        <f t="shared" si="43"/>
        <v>0</v>
      </c>
      <c r="U51" s="166">
        <f t="shared" si="43"/>
        <v>0</v>
      </c>
      <c r="V51" s="166">
        <f t="shared" si="43"/>
        <v>0</v>
      </c>
      <c r="W51" s="168">
        <f>SUM(W41:W49)</f>
        <v>0</v>
      </c>
      <c r="X51" s="144"/>
    </row>
    <row r="52" spans="1:28" s="2" customFormat="1" x14ac:dyDescent="0.2">
      <c r="A52" s="144"/>
      <c r="B52" s="106"/>
      <c r="C52" s="101"/>
      <c r="D52" s="76"/>
      <c r="E52" s="68"/>
      <c r="F52" s="68"/>
      <c r="G52" s="119"/>
      <c r="H52" s="107"/>
      <c r="I52" s="72"/>
      <c r="J52" s="72"/>
      <c r="K52" s="72"/>
      <c r="L52" s="72"/>
      <c r="M52" s="101"/>
      <c r="N52" s="101"/>
      <c r="O52" s="72"/>
      <c r="P52" s="72"/>
      <c r="Q52" s="166"/>
      <c r="R52" s="166"/>
      <c r="S52" s="166"/>
      <c r="T52" s="119"/>
      <c r="U52" s="166"/>
      <c r="V52" s="119"/>
      <c r="W52" s="168"/>
      <c r="X52" s="144"/>
    </row>
    <row r="53" spans="1:28" ht="10.8" thickBot="1" x14ac:dyDescent="0.25">
      <c r="A53" s="145" t="s">
        <v>101</v>
      </c>
      <c r="B53" s="116"/>
      <c r="C53" s="109"/>
      <c r="D53" s="117" t="e">
        <f>SUM(D36+D19)</f>
        <v>#DIV/0!</v>
      </c>
      <c r="E53" s="120" t="e">
        <f>SUM(E36+E19)</f>
        <v>#DIV/0!</v>
      </c>
      <c r="F53" s="120">
        <f>SUM(F36+F19)</f>
        <v>0</v>
      </c>
      <c r="G53" s="170"/>
      <c r="H53" s="170" t="e">
        <f>H36+H19</f>
        <v>#DIV/0!</v>
      </c>
      <c r="I53" s="170" t="e">
        <f>I36+I19</f>
        <v>#DIV/0!</v>
      </c>
      <c r="J53" s="170" t="e">
        <f>J36+J19</f>
        <v>#DIV/0!</v>
      </c>
      <c r="K53" s="170" t="e">
        <f>K36+K19</f>
        <v>#DIV/0!</v>
      </c>
      <c r="L53" s="170" t="e">
        <f>L36+L19</f>
        <v>#DIV/0!</v>
      </c>
      <c r="M53" s="109"/>
      <c r="N53" s="109"/>
      <c r="O53" s="170" t="e">
        <f>O38</f>
        <v>#DIV/0!</v>
      </c>
      <c r="P53" s="170" t="e">
        <f>P38</f>
        <v>#DIV/0!</v>
      </c>
      <c r="Q53" s="170" t="e">
        <f>Q38+Q51</f>
        <v>#DIV/0!</v>
      </c>
      <c r="R53" s="170" t="e">
        <f t="shared" ref="R53:W53" si="44">R38+R51</f>
        <v>#DIV/0!</v>
      </c>
      <c r="S53" s="170" t="e">
        <f t="shared" si="44"/>
        <v>#DIV/0!</v>
      </c>
      <c r="T53" s="170" t="e">
        <f t="shared" si="44"/>
        <v>#DIV/0!</v>
      </c>
      <c r="U53" s="170" t="e">
        <f t="shared" si="44"/>
        <v>#DIV/0!</v>
      </c>
      <c r="V53" s="170" t="e">
        <f t="shared" si="44"/>
        <v>#DIV/0!</v>
      </c>
      <c r="W53" s="171" t="e">
        <f t="shared" si="44"/>
        <v>#DIV/0!</v>
      </c>
      <c r="X53" s="176" t="e">
        <f>W53/X11</f>
        <v>#DIV/0!</v>
      </c>
    </row>
    <row r="54" spans="1:28" ht="11.25" customHeight="1" x14ac:dyDescent="0.2">
      <c r="B54" s="104"/>
      <c r="C54" s="102"/>
      <c r="D54" s="100"/>
      <c r="E54" s="100"/>
      <c r="F54" s="100"/>
      <c r="G54" s="112"/>
      <c r="H54" s="113"/>
      <c r="I54" s="114"/>
      <c r="J54" s="114"/>
      <c r="K54" s="114"/>
      <c r="L54" s="114"/>
      <c r="M54" s="102"/>
      <c r="N54" s="102"/>
      <c r="O54" s="114"/>
      <c r="P54" s="114"/>
      <c r="Q54" s="113"/>
      <c r="R54" s="113"/>
      <c r="S54" s="113"/>
      <c r="T54" s="114"/>
      <c r="U54" s="113"/>
      <c r="V54" s="114"/>
      <c r="W54" s="115"/>
      <c r="X54" s="142"/>
    </row>
    <row r="55" spans="1:28" x14ac:dyDescent="0.2">
      <c r="A55" s="236" t="s">
        <v>102</v>
      </c>
      <c r="B55" s="202" t="s">
        <v>131</v>
      </c>
      <c r="C55" s="110"/>
      <c r="D55" s="110"/>
      <c r="E55" s="110"/>
      <c r="F55" s="110"/>
      <c r="G55" s="111"/>
      <c r="H55" s="110"/>
      <c r="I55" s="111"/>
      <c r="J55" s="110"/>
      <c r="K55" s="111"/>
      <c r="L55" s="111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8"/>
      <c r="X55" s="174"/>
      <c r="Y55" s="4"/>
      <c r="Z55" s="4"/>
      <c r="AA55" s="4"/>
      <c r="AB55" s="4"/>
    </row>
    <row r="56" spans="1:28" x14ac:dyDescent="0.2">
      <c r="B56" s="202" t="s">
        <v>135</v>
      </c>
      <c r="C56" s="110"/>
      <c r="D56" s="110"/>
      <c r="E56" s="110"/>
      <c r="F56" s="110"/>
      <c r="G56" s="111"/>
      <c r="H56" s="110"/>
      <c r="I56" s="111"/>
      <c r="J56" s="110"/>
      <c r="K56" s="111"/>
      <c r="L56" s="111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8"/>
      <c r="X56" s="233">
        <v>471307</v>
      </c>
      <c r="Y56" s="4"/>
      <c r="Z56" s="4"/>
      <c r="AA56" s="4"/>
      <c r="AB56" s="4"/>
    </row>
    <row r="57" spans="1:28" x14ac:dyDescent="0.2">
      <c r="B57" s="106" t="s">
        <v>1</v>
      </c>
      <c r="C57" s="97"/>
      <c r="D57" s="77"/>
      <c r="E57" s="95"/>
      <c r="F57" s="95"/>
      <c r="G57" s="98"/>
      <c r="H57" s="97"/>
      <c r="I57" s="98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103"/>
      <c r="X57" s="143"/>
    </row>
    <row r="58" spans="1:28" x14ac:dyDescent="0.2">
      <c r="B58" s="90"/>
      <c r="C58" s="97" t="s">
        <v>30</v>
      </c>
      <c r="D58" s="75" t="e">
        <f t="shared" ref="D58:D63" si="45">F58/$F$7</f>
        <v>#DIV/0!</v>
      </c>
      <c r="E58" s="66" t="e">
        <f t="shared" ref="E58:E63" si="46">F58/$F$7*$E$7</f>
        <v>#DIV/0!</v>
      </c>
      <c r="F58" s="24"/>
      <c r="G58" s="62"/>
      <c r="H58" s="165" t="e">
        <f t="shared" ref="H58:H63" si="47">G58*E58</f>
        <v>#DIV/0!</v>
      </c>
      <c r="I58" s="99" t="e">
        <f t="shared" ref="I58:I63" si="48">E58*$I$6</f>
        <v>#DIV/0!</v>
      </c>
      <c r="J58" s="99" t="e">
        <f t="shared" ref="J58:J63" si="49">H58*$J$6</f>
        <v>#DIV/0!</v>
      </c>
      <c r="K58" s="99" t="e">
        <f t="shared" ref="K58:K63" si="50">MIN(($K$6*$K$7*(E58/2080)),(H58*$K$6))</f>
        <v>#DIV/0!</v>
      </c>
      <c r="L58" s="99" t="e">
        <f t="shared" ref="L58:L63" si="51">MIN(($L$6*$L$7*(E58/2080)),(H58*$L$6))</f>
        <v>#DIV/0!</v>
      </c>
      <c r="M58" s="137"/>
      <c r="N58" s="172"/>
      <c r="O58" s="99" t="e">
        <f t="shared" ref="O58:O63" si="52">N58*H58/100</f>
        <v>#DIV/0!</v>
      </c>
      <c r="P58" s="99" t="e">
        <f t="shared" ref="P58:P63" si="53">SUM(I58:L58)+O58</f>
        <v>#DIV/0!</v>
      </c>
      <c r="Q58" s="99" t="e">
        <f t="shared" ref="Q58:Q63" si="54">H58+P58</f>
        <v>#DIV/0!</v>
      </c>
      <c r="R58" s="99" t="e">
        <f t="shared" ref="R58:R63" si="55">Q58*$R$6</f>
        <v>#DIV/0!</v>
      </c>
      <c r="S58" s="99" t="e">
        <f t="shared" ref="S58:S63" si="56">Q58+R58</f>
        <v>#DIV/0!</v>
      </c>
      <c r="T58" s="99" t="e">
        <f t="shared" ref="T58:T63" si="57">$T$6*S58</f>
        <v>#DIV/0!</v>
      </c>
      <c r="U58" s="165" t="e">
        <f t="shared" ref="U58:U63" si="58">S58+T58</f>
        <v>#DIV/0!</v>
      </c>
      <c r="V58" s="99" t="e">
        <f t="shared" ref="V58:V63" si="59">$V$6*U58</f>
        <v>#DIV/0!</v>
      </c>
      <c r="W58" s="167" t="e">
        <f t="shared" ref="W58:W63" si="60">U58+V58</f>
        <v>#DIV/0!</v>
      </c>
      <c r="X58" s="143"/>
    </row>
    <row r="59" spans="1:28" x14ac:dyDescent="0.2">
      <c r="B59" s="90"/>
      <c r="C59" s="97" t="s">
        <v>30</v>
      </c>
      <c r="D59" s="75" t="e">
        <f t="shared" si="45"/>
        <v>#DIV/0!</v>
      </c>
      <c r="E59" s="66" t="e">
        <f t="shared" si="46"/>
        <v>#DIV/0!</v>
      </c>
      <c r="F59" s="24"/>
      <c r="G59" s="62"/>
      <c r="H59" s="165" t="e">
        <f t="shared" si="47"/>
        <v>#DIV/0!</v>
      </c>
      <c r="I59" s="99" t="e">
        <f t="shared" si="48"/>
        <v>#DIV/0!</v>
      </c>
      <c r="J59" s="99" t="e">
        <f t="shared" si="49"/>
        <v>#DIV/0!</v>
      </c>
      <c r="K59" s="99" t="e">
        <f t="shared" si="50"/>
        <v>#DIV/0!</v>
      </c>
      <c r="L59" s="99" t="e">
        <f t="shared" si="51"/>
        <v>#DIV/0!</v>
      </c>
      <c r="M59" s="137"/>
      <c r="N59" s="172"/>
      <c r="O59" s="99" t="e">
        <f t="shared" si="52"/>
        <v>#DIV/0!</v>
      </c>
      <c r="P59" s="99" t="e">
        <f t="shared" si="53"/>
        <v>#DIV/0!</v>
      </c>
      <c r="Q59" s="99" t="e">
        <f t="shared" si="54"/>
        <v>#DIV/0!</v>
      </c>
      <c r="R59" s="99" t="e">
        <f t="shared" si="55"/>
        <v>#DIV/0!</v>
      </c>
      <c r="S59" s="99" t="e">
        <f t="shared" si="56"/>
        <v>#DIV/0!</v>
      </c>
      <c r="T59" s="99" t="e">
        <f t="shared" si="57"/>
        <v>#DIV/0!</v>
      </c>
      <c r="U59" s="165" t="e">
        <f t="shared" si="58"/>
        <v>#DIV/0!</v>
      </c>
      <c r="V59" s="99" t="e">
        <f t="shared" si="59"/>
        <v>#DIV/0!</v>
      </c>
      <c r="W59" s="167" t="e">
        <f t="shared" si="60"/>
        <v>#DIV/0!</v>
      </c>
      <c r="X59" s="143"/>
    </row>
    <row r="60" spans="1:28" x14ac:dyDescent="0.2">
      <c r="B60" s="90"/>
      <c r="C60" s="97" t="s">
        <v>30</v>
      </c>
      <c r="D60" s="75" t="e">
        <f t="shared" si="45"/>
        <v>#DIV/0!</v>
      </c>
      <c r="E60" s="66" t="e">
        <f t="shared" si="46"/>
        <v>#DIV/0!</v>
      </c>
      <c r="F60" s="84">
        <v>0</v>
      </c>
      <c r="G60" s="62">
        <v>0</v>
      </c>
      <c r="H60" s="165" t="e">
        <f t="shared" si="47"/>
        <v>#DIV/0!</v>
      </c>
      <c r="I60" s="99" t="e">
        <f t="shared" si="48"/>
        <v>#DIV/0!</v>
      </c>
      <c r="J60" s="99" t="e">
        <f t="shared" si="49"/>
        <v>#DIV/0!</v>
      </c>
      <c r="K60" s="99" t="e">
        <f t="shared" si="50"/>
        <v>#DIV/0!</v>
      </c>
      <c r="L60" s="99" t="e">
        <f t="shared" si="51"/>
        <v>#DIV/0!</v>
      </c>
      <c r="M60" s="137"/>
      <c r="N60" s="172"/>
      <c r="O60" s="99" t="e">
        <f t="shared" si="52"/>
        <v>#DIV/0!</v>
      </c>
      <c r="P60" s="99" t="e">
        <f t="shared" si="53"/>
        <v>#DIV/0!</v>
      </c>
      <c r="Q60" s="99" t="e">
        <f t="shared" si="54"/>
        <v>#DIV/0!</v>
      </c>
      <c r="R60" s="99" t="e">
        <f t="shared" si="55"/>
        <v>#DIV/0!</v>
      </c>
      <c r="S60" s="99" t="e">
        <f t="shared" si="56"/>
        <v>#DIV/0!</v>
      </c>
      <c r="T60" s="99" t="e">
        <f t="shared" si="57"/>
        <v>#DIV/0!</v>
      </c>
      <c r="U60" s="165" t="e">
        <f t="shared" si="58"/>
        <v>#DIV/0!</v>
      </c>
      <c r="V60" s="99" t="e">
        <f t="shared" si="59"/>
        <v>#DIV/0!</v>
      </c>
      <c r="W60" s="167" t="e">
        <f t="shared" si="60"/>
        <v>#DIV/0!</v>
      </c>
      <c r="X60" s="143"/>
    </row>
    <row r="61" spans="1:28" x14ac:dyDescent="0.2">
      <c r="B61" s="90"/>
      <c r="C61" s="97" t="s">
        <v>30</v>
      </c>
      <c r="D61" s="75" t="e">
        <f t="shared" si="45"/>
        <v>#DIV/0!</v>
      </c>
      <c r="E61" s="66" t="e">
        <f t="shared" si="46"/>
        <v>#DIV/0!</v>
      </c>
      <c r="F61" s="24"/>
      <c r="G61" s="62"/>
      <c r="H61" s="165" t="e">
        <f t="shared" si="47"/>
        <v>#DIV/0!</v>
      </c>
      <c r="I61" s="99" t="e">
        <f t="shared" si="48"/>
        <v>#DIV/0!</v>
      </c>
      <c r="J61" s="99" t="e">
        <f t="shared" si="49"/>
        <v>#DIV/0!</v>
      </c>
      <c r="K61" s="99" t="e">
        <f t="shared" si="50"/>
        <v>#DIV/0!</v>
      </c>
      <c r="L61" s="99" t="e">
        <f t="shared" si="51"/>
        <v>#DIV/0!</v>
      </c>
      <c r="M61" s="137"/>
      <c r="N61" s="172"/>
      <c r="O61" s="99" t="e">
        <f t="shared" si="52"/>
        <v>#DIV/0!</v>
      </c>
      <c r="P61" s="99" t="e">
        <f t="shared" si="53"/>
        <v>#DIV/0!</v>
      </c>
      <c r="Q61" s="99" t="e">
        <f t="shared" si="54"/>
        <v>#DIV/0!</v>
      </c>
      <c r="R61" s="99" t="e">
        <f t="shared" si="55"/>
        <v>#DIV/0!</v>
      </c>
      <c r="S61" s="99" t="e">
        <f t="shared" si="56"/>
        <v>#DIV/0!</v>
      </c>
      <c r="T61" s="99" t="e">
        <f t="shared" si="57"/>
        <v>#DIV/0!</v>
      </c>
      <c r="U61" s="165" t="e">
        <f t="shared" si="58"/>
        <v>#DIV/0!</v>
      </c>
      <c r="V61" s="99" t="e">
        <f t="shared" si="59"/>
        <v>#DIV/0!</v>
      </c>
      <c r="W61" s="167" t="e">
        <f t="shared" si="60"/>
        <v>#DIV/0!</v>
      </c>
      <c r="X61" s="143"/>
    </row>
    <row r="62" spans="1:28" x14ac:dyDescent="0.2">
      <c r="B62" s="90"/>
      <c r="C62" s="97" t="s">
        <v>30</v>
      </c>
      <c r="D62" s="75" t="e">
        <f t="shared" si="45"/>
        <v>#DIV/0!</v>
      </c>
      <c r="E62" s="66" t="e">
        <f t="shared" si="46"/>
        <v>#DIV/0!</v>
      </c>
      <c r="F62" s="84"/>
      <c r="G62" s="62"/>
      <c r="H62" s="165" t="e">
        <f t="shared" si="47"/>
        <v>#DIV/0!</v>
      </c>
      <c r="I62" s="99" t="e">
        <f t="shared" si="48"/>
        <v>#DIV/0!</v>
      </c>
      <c r="J62" s="99" t="e">
        <f t="shared" si="49"/>
        <v>#DIV/0!</v>
      </c>
      <c r="K62" s="99" t="e">
        <f t="shared" si="50"/>
        <v>#DIV/0!</v>
      </c>
      <c r="L62" s="99" t="e">
        <f t="shared" si="51"/>
        <v>#DIV/0!</v>
      </c>
      <c r="M62" s="53"/>
      <c r="N62" s="82"/>
      <c r="O62" s="99" t="e">
        <f t="shared" si="52"/>
        <v>#DIV/0!</v>
      </c>
      <c r="P62" s="99" t="e">
        <f t="shared" si="53"/>
        <v>#DIV/0!</v>
      </c>
      <c r="Q62" s="99" t="e">
        <f t="shared" si="54"/>
        <v>#DIV/0!</v>
      </c>
      <c r="R62" s="99" t="e">
        <f t="shared" si="55"/>
        <v>#DIV/0!</v>
      </c>
      <c r="S62" s="99" t="e">
        <f t="shared" si="56"/>
        <v>#DIV/0!</v>
      </c>
      <c r="T62" s="99" t="e">
        <f t="shared" si="57"/>
        <v>#DIV/0!</v>
      </c>
      <c r="U62" s="165" t="e">
        <f t="shared" si="58"/>
        <v>#DIV/0!</v>
      </c>
      <c r="V62" s="99" t="e">
        <f t="shared" si="59"/>
        <v>#DIV/0!</v>
      </c>
      <c r="W62" s="167" t="e">
        <f t="shared" si="60"/>
        <v>#DIV/0!</v>
      </c>
      <c r="X62" s="143"/>
    </row>
    <row r="63" spans="1:28" x14ac:dyDescent="0.2">
      <c r="B63" s="90"/>
      <c r="C63" s="97" t="s">
        <v>30</v>
      </c>
      <c r="D63" s="75" t="e">
        <f t="shared" si="45"/>
        <v>#DIV/0!</v>
      </c>
      <c r="E63" s="66" t="e">
        <f t="shared" si="46"/>
        <v>#DIV/0!</v>
      </c>
      <c r="F63" s="24"/>
      <c r="G63" s="62"/>
      <c r="H63" s="165" t="e">
        <f t="shared" si="47"/>
        <v>#DIV/0!</v>
      </c>
      <c r="I63" s="99" t="e">
        <f t="shared" si="48"/>
        <v>#DIV/0!</v>
      </c>
      <c r="J63" s="99" t="e">
        <f t="shared" si="49"/>
        <v>#DIV/0!</v>
      </c>
      <c r="K63" s="99" t="e">
        <f t="shared" si="50"/>
        <v>#DIV/0!</v>
      </c>
      <c r="L63" s="99" t="e">
        <f t="shared" si="51"/>
        <v>#DIV/0!</v>
      </c>
      <c r="M63" s="53"/>
      <c r="N63" s="82"/>
      <c r="O63" s="99" t="e">
        <f t="shared" si="52"/>
        <v>#DIV/0!</v>
      </c>
      <c r="P63" s="99" t="e">
        <f t="shared" si="53"/>
        <v>#DIV/0!</v>
      </c>
      <c r="Q63" s="99" t="e">
        <f t="shared" si="54"/>
        <v>#DIV/0!</v>
      </c>
      <c r="R63" s="99" t="e">
        <f t="shared" si="55"/>
        <v>#DIV/0!</v>
      </c>
      <c r="S63" s="99" t="e">
        <f t="shared" si="56"/>
        <v>#DIV/0!</v>
      </c>
      <c r="T63" s="99" t="e">
        <f t="shared" si="57"/>
        <v>#DIV/0!</v>
      </c>
      <c r="U63" s="165" t="e">
        <f t="shared" si="58"/>
        <v>#DIV/0!</v>
      </c>
      <c r="V63" s="99" t="e">
        <f t="shared" si="59"/>
        <v>#DIV/0!</v>
      </c>
      <c r="W63" s="167" t="e">
        <f t="shared" si="60"/>
        <v>#DIV/0!</v>
      </c>
      <c r="X63" s="143"/>
    </row>
    <row r="64" spans="1:28" s="2" customFormat="1" x14ac:dyDescent="0.2">
      <c r="B64" s="106" t="s">
        <v>2</v>
      </c>
      <c r="C64" s="101"/>
      <c r="D64" s="76" t="e">
        <f>SUM(D58:D63)</f>
        <v>#DIV/0!</v>
      </c>
      <c r="E64" s="68" t="e">
        <f>SUM(E58:E63)</f>
        <v>#DIV/0!</v>
      </c>
      <c r="F64" s="68">
        <f>SUM(F58:F63)</f>
        <v>0</v>
      </c>
      <c r="G64" s="119"/>
      <c r="H64" s="166" t="e">
        <f>SUM(H58:H63)</f>
        <v>#DIV/0!</v>
      </c>
      <c r="I64" s="119" t="e">
        <f>SUM(I58:I63)</f>
        <v>#DIV/0!</v>
      </c>
      <c r="J64" s="119" t="e">
        <f>SUM(J58:J63)</f>
        <v>#DIV/0!</v>
      </c>
      <c r="K64" s="119" t="e">
        <f>SUM(K58:K63)</f>
        <v>#DIV/0!</v>
      </c>
      <c r="L64" s="119" t="e">
        <f>SUM(L58:L63)</f>
        <v>#DIV/0!</v>
      </c>
      <c r="M64" s="101"/>
      <c r="N64" s="166"/>
      <c r="O64" s="119" t="e">
        <f t="shared" ref="O64:W64" si="61">SUM(O58:O63)</f>
        <v>#DIV/0!</v>
      </c>
      <c r="P64" s="119" t="e">
        <f t="shared" si="61"/>
        <v>#DIV/0!</v>
      </c>
      <c r="Q64" s="166" t="e">
        <f t="shared" si="61"/>
        <v>#DIV/0!</v>
      </c>
      <c r="R64" s="166" t="e">
        <f t="shared" si="61"/>
        <v>#DIV/0!</v>
      </c>
      <c r="S64" s="166" t="e">
        <f t="shared" si="61"/>
        <v>#DIV/0!</v>
      </c>
      <c r="T64" s="119" t="e">
        <f t="shared" si="61"/>
        <v>#DIV/0!</v>
      </c>
      <c r="U64" s="166" t="e">
        <f t="shared" si="61"/>
        <v>#DIV/0!</v>
      </c>
      <c r="V64" s="119" t="e">
        <f t="shared" si="61"/>
        <v>#DIV/0!</v>
      </c>
      <c r="W64" s="168" t="e">
        <f t="shared" si="61"/>
        <v>#DIV/0!</v>
      </c>
      <c r="X64" s="144"/>
    </row>
    <row r="65" spans="2:24" x14ac:dyDescent="0.2">
      <c r="B65" s="106"/>
      <c r="C65" s="97"/>
      <c r="D65" s="77"/>
      <c r="E65" s="69"/>
      <c r="F65" s="105"/>
      <c r="G65" s="99"/>
      <c r="H65" s="165"/>
      <c r="I65" s="99"/>
      <c r="J65" s="166"/>
      <c r="K65" s="165"/>
      <c r="L65" s="165"/>
      <c r="M65" s="97"/>
      <c r="N65" s="165"/>
      <c r="O65" s="165"/>
      <c r="P65" s="165"/>
      <c r="Q65" s="165"/>
      <c r="R65" s="165"/>
      <c r="S65" s="165"/>
      <c r="T65" s="165"/>
      <c r="U65" s="165"/>
      <c r="V65" s="165"/>
      <c r="W65" s="167"/>
      <c r="X65" s="143"/>
    </row>
    <row r="66" spans="2:24" x14ac:dyDescent="0.2">
      <c r="B66" s="106" t="s">
        <v>89</v>
      </c>
      <c r="C66" s="97"/>
      <c r="D66" s="77"/>
      <c r="E66" s="69"/>
      <c r="F66" s="105"/>
      <c r="G66" s="99"/>
      <c r="H66" s="165"/>
      <c r="I66" s="99"/>
      <c r="J66" s="165"/>
      <c r="K66" s="165"/>
      <c r="L66" s="165"/>
      <c r="M66" s="97"/>
      <c r="N66" s="165"/>
      <c r="O66" s="165"/>
      <c r="P66" s="165"/>
      <c r="Q66" s="165"/>
      <c r="R66" s="165"/>
      <c r="S66" s="165"/>
      <c r="T66" s="165"/>
      <c r="U66" s="165"/>
      <c r="V66" s="165"/>
      <c r="W66" s="167"/>
      <c r="X66" s="143"/>
    </row>
    <row r="67" spans="2:24" x14ac:dyDescent="0.2">
      <c r="B67" s="123"/>
      <c r="C67" s="97" t="s">
        <v>30</v>
      </c>
      <c r="D67" s="75" t="e">
        <f>F67/$F$8</f>
        <v>#DIV/0!</v>
      </c>
      <c r="E67" s="66" t="e">
        <f>F67/$F$8*$E$8</f>
        <v>#DIV/0!</v>
      </c>
      <c r="F67" s="84"/>
      <c r="G67" s="62"/>
      <c r="H67" s="165" t="e">
        <f>G67*E67</f>
        <v>#DIV/0!</v>
      </c>
      <c r="I67" s="99" t="e">
        <f>E67*$I$6</f>
        <v>#DIV/0!</v>
      </c>
      <c r="J67" s="99" t="e">
        <f>H67*$J$6</f>
        <v>#DIV/0!</v>
      </c>
      <c r="K67" s="99" t="e">
        <f>MIN(($K$6*$K$7*(E67/2080)),(H67*$K$6))</f>
        <v>#DIV/0!</v>
      </c>
      <c r="L67" s="99" t="e">
        <f>MIN(($L$6*$L$7*(E67/2080)),(H67*$L$6))</f>
        <v>#DIV/0!</v>
      </c>
      <c r="M67" s="137"/>
      <c r="N67" s="172"/>
      <c r="O67" s="99" t="e">
        <f>N67*H67/100</f>
        <v>#DIV/0!</v>
      </c>
      <c r="P67" s="99" t="e">
        <f>SUM(I67:L67)+O67</f>
        <v>#DIV/0!</v>
      </c>
      <c r="Q67" s="165" t="e">
        <f>H67+P67</f>
        <v>#DIV/0!</v>
      </c>
      <c r="R67" s="165" t="e">
        <f>Q67*$R$6</f>
        <v>#DIV/0!</v>
      </c>
      <c r="S67" s="165" t="e">
        <f>R67+Q67</f>
        <v>#DIV/0!</v>
      </c>
      <c r="T67" s="99" t="e">
        <f>$T$6*S67</f>
        <v>#DIV/0!</v>
      </c>
      <c r="U67" s="165" t="e">
        <f>S67+T67</f>
        <v>#DIV/0!</v>
      </c>
      <c r="V67" s="99" t="e">
        <f>$V$6*U67</f>
        <v>#DIV/0!</v>
      </c>
      <c r="W67" s="167" t="e">
        <f>U67+V67</f>
        <v>#DIV/0!</v>
      </c>
      <c r="X67" s="143"/>
    </row>
    <row r="68" spans="2:24" x14ac:dyDescent="0.2">
      <c r="B68" s="123"/>
      <c r="C68" s="97" t="s">
        <v>30</v>
      </c>
      <c r="D68" s="75" t="e">
        <f t="shared" ref="D68:D73" si="62">F68/$F$8</f>
        <v>#DIV/0!</v>
      </c>
      <c r="E68" s="66" t="e">
        <f t="shared" ref="E68:E73" si="63">F68/$F$8*$E$8</f>
        <v>#DIV/0!</v>
      </c>
      <c r="F68" s="24"/>
      <c r="G68" s="62"/>
      <c r="H68" s="165" t="e">
        <f t="shared" ref="H68:H73" si="64">G68*E68</f>
        <v>#DIV/0!</v>
      </c>
      <c r="I68" s="99" t="e">
        <f t="shared" ref="I68:I73" si="65">E68*$I$6</f>
        <v>#DIV/0!</v>
      </c>
      <c r="J68" s="99" t="e">
        <f t="shared" ref="J68:J73" si="66">H68*$J$6</f>
        <v>#DIV/0!</v>
      </c>
      <c r="K68" s="99" t="e">
        <f t="shared" ref="K68:K73" si="67">MIN(($K$6*$K$7*(E68/2080)),(H68*$K$6))</f>
        <v>#DIV/0!</v>
      </c>
      <c r="L68" s="99" t="e">
        <f t="shared" ref="L68:L73" si="68">MIN(($L$6*$L$7*(E68/2080)),(H68*$L$6))</f>
        <v>#DIV/0!</v>
      </c>
      <c r="M68" s="137"/>
      <c r="N68" s="172"/>
      <c r="O68" s="99" t="e">
        <f t="shared" ref="O68:O73" si="69">N68*H68/100</f>
        <v>#DIV/0!</v>
      </c>
      <c r="P68" s="99" t="e">
        <f t="shared" ref="P68:P73" si="70">SUM(I68:L68)+O68</f>
        <v>#DIV/0!</v>
      </c>
      <c r="Q68" s="165" t="e">
        <f t="shared" ref="Q68:Q73" si="71">H68+P68</f>
        <v>#DIV/0!</v>
      </c>
      <c r="R68" s="165" t="e">
        <f t="shared" ref="R68:R73" si="72">Q68*$R$6</f>
        <v>#DIV/0!</v>
      </c>
      <c r="S68" s="165" t="e">
        <f t="shared" ref="S68:S73" si="73">R68+Q68</f>
        <v>#DIV/0!</v>
      </c>
      <c r="T68" s="99" t="e">
        <f t="shared" ref="T68:T73" si="74">$T$6*S68</f>
        <v>#DIV/0!</v>
      </c>
      <c r="U68" s="165" t="e">
        <f t="shared" ref="U68:U73" si="75">S68+T68</f>
        <v>#DIV/0!</v>
      </c>
      <c r="V68" s="99" t="e">
        <f t="shared" ref="V68:V73" si="76">$V$6*U68</f>
        <v>#DIV/0!</v>
      </c>
      <c r="W68" s="167" t="e">
        <f t="shared" ref="W68:W73" si="77">U68+V68</f>
        <v>#DIV/0!</v>
      </c>
      <c r="X68" s="143"/>
    </row>
    <row r="69" spans="2:24" x14ac:dyDescent="0.2">
      <c r="B69" s="123"/>
      <c r="C69" s="97" t="s">
        <v>30</v>
      </c>
      <c r="D69" s="75" t="e">
        <f t="shared" si="62"/>
        <v>#DIV/0!</v>
      </c>
      <c r="E69" s="66" t="e">
        <f t="shared" si="63"/>
        <v>#DIV/0!</v>
      </c>
      <c r="F69" s="24">
        <v>0</v>
      </c>
      <c r="G69" s="62"/>
      <c r="H69" s="165" t="e">
        <f t="shared" si="64"/>
        <v>#DIV/0!</v>
      </c>
      <c r="I69" s="99" t="e">
        <f t="shared" si="65"/>
        <v>#DIV/0!</v>
      </c>
      <c r="J69" s="99" t="e">
        <f t="shared" si="66"/>
        <v>#DIV/0!</v>
      </c>
      <c r="K69" s="99" t="e">
        <f t="shared" si="67"/>
        <v>#DIV/0!</v>
      </c>
      <c r="L69" s="99" t="e">
        <f t="shared" si="68"/>
        <v>#DIV/0!</v>
      </c>
      <c r="M69" s="137"/>
      <c r="N69" s="172"/>
      <c r="O69" s="99" t="e">
        <f t="shared" si="69"/>
        <v>#DIV/0!</v>
      </c>
      <c r="P69" s="99" t="e">
        <f t="shared" si="70"/>
        <v>#DIV/0!</v>
      </c>
      <c r="Q69" s="165" t="e">
        <f t="shared" si="71"/>
        <v>#DIV/0!</v>
      </c>
      <c r="R69" s="165" t="e">
        <f t="shared" si="72"/>
        <v>#DIV/0!</v>
      </c>
      <c r="S69" s="165" t="e">
        <f t="shared" si="73"/>
        <v>#DIV/0!</v>
      </c>
      <c r="T69" s="99" t="e">
        <f t="shared" si="74"/>
        <v>#DIV/0!</v>
      </c>
      <c r="U69" s="165" t="e">
        <f t="shared" si="75"/>
        <v>#DIV/0!</v>
      </c>
      <c r="V69" s="99" t="e">
        <f t="shared" si="76"/>
        <v>#DIV/0!</v>
      </c>
      <c r="W69" s="167" t="e">
        <f t="shared" si="77"/>
        <v>#DIV/0!</v>
      </c>
      <c r="X69" s="143"/>
    </row>
    <row r="70" spans="2:24" x14ac:dyDescent="0.2">
      <c r="B70" s="123"/>
      <c r="C70" s="97" t="s">
        <v>30</v>
      </c>
      <c r="D70" s="75" t="e">
        <f t="shared" si="62"/>
        <v>#DIV/0!</v>
      </c>
      <c r="E70" s="66" t="e">
        <f t="shared" si="63"/>
        <v>#DIV/0!</v>
      </c>
      <c r="F70" s="24"/>
      <c r="G70" s="62"/>
      <c r="H70" s="165" t="e">
        <f t="shared" si="64"/>
        <v>#DIV/0!</v>
      </c>
      <c r="I70" s="99" t="e">
        <f t="shared" si="65"/>
        <v>#DIV/0!</v>
      </c>
      <c r="J70" s="99" t="e">
        <f t="shared" si="66"/>
        <v>#DIV/0!</v>
      </c>
      <c r="K70" s="99" t="e">
        <f t="shared" si="67"/>
        <v>#DIV/0!</v>
      </c>
      <c r="L70" s="99" t="e">
        <f t="shared" si="68"/>
        <v>#DIV/0!</v>
      </c>
      <c r="M70" s="53"/>
      <c r="N70" s="82"/>
      <c r="O70" s="99" t="e">
        <f t="shared" si="69"/>
        <v>#DIV/0!</v>
      </c>
      <c r="P70" s="99" t="e">
        <f t="shared" si="70"/>
        <v>#DIV/0!</v>
      </c>
      <c r="Q70" s="165" t="e">
        <f t="shared" si="71"/>
        <v>#DIV/0!</v>
      </c>
      <c r="R70" s="165" t="e">
        <f t="shared" si="72"/>
        <v>#DIV/0!</v>
      </c>
      <c r="S70" s="165" t="e">
        <f t="shared" si="73"/>
        <v>#DIV/0!</v>
      </c>
      <c r="T70" s="99" t="e">
        <f t="shared" si="74"/>
        <v>#DIV/0!</v>
      </c>
      <c r="U70" s="165" t="e">
        <f t="shared" si="75"/>
        <v>#DIV/0!</v>
      </c>
      <c r="V70" s="99" t="e">
        <f t="shared" si="76"/>
        <v>#DIV/0!</v>
      </c>
      <c r="W70" s="167" t="e">
        <f t="shared" si="77"/>
        <v>#DIV/0!</v>
      </c>
      <c r="X70" s="143"/>
    </row>
    <row r="71" spans="2:24" x14ac:dyDescent="0.2">
      <c r="B71" s="123"/>
      <c r="C71" s="97" t="s">
        <v>30</v>
      </c>
      <c r="D71" s="75" t="e">
        <f t="shared" si="62"/>
        <v>#DIV/0!</v>
      </c>
      <c r="E71" s="66" t="e">
        <f t="shared" si="63"/>
        <v>#DIV/0!</v>
      </c>
      <c r="F71" s="24"/>
      <c r="G71" s="62"/>
      <c r="H71" s="165" t="e">
        <f t="shared" si="64"/>
        <v>#DIV/0!</v>
      </c>
      <c r="I71" s="99" t="e">
        <f t="shared" si="65"/>
        <v>#DIV/0!</v>
      </c>
      <c r="J71" s="99" t="e">
        <f t="shared" si="66"/>
        <v>#DIV/0!</v>
      </c>
      <c r="K71" s="99" t="e">
        <f t="shared" si="67"/>
        <v>#DIV/0!</v>
      </c>
      <c r="L71" s="99" t="e">
        <f t="shared" si="68"/>
        <v>#DIV/0!</v>
      </c>
      <c r="M71" s="53"/>
      <c r="N71" s="82"/>
      <c r="O71" s="99" t="e">
        <f t="shared" si="69"/>
        <v>#DIV/0!</v>
      </c>
      <c r="P71" s="99" t="e">
        <f t="shared" si="70"/>
        <v>#DIV/0!</v>
      </c>
      <c r="Q71" s="165" t="e">
        <f t="shared" si="71"/>
        <v>#DIV/0!</v>
      </c>
      <c r="R71" s="165" t="e">
        <f t="shared" si="72"/>
        <v>#DIV/0!</v>
      </c>
      <c r="S71" s="165" t="e">
        <f t="shared" si="73"/>
        <v>#DIV/0!</v>
      </c>
      <c r="T71" s="99" t="e">
        <f t="shared" si="74"/>
        <v>#DIV/0!</v>
      </c>
      <c r="U71" s="165" t="e">
        <f t="shared" si="75"/>
        <v>#DIV/0!</v>
      </c>
      <c r="V71" s="99" t="e">
        <f t="shared" si="76"/>
        <v>#DIV/0!</v>
      </c>
      <c r="W71" s="167" t="e">
        <f t="shared" si="77"/>
        <v>#DIV/0!</v>
      </c>
      <c r="X71" s="143"/>
    </row>
    <row r="72" spans="2:24" x14ac:dyDescent="0.2">
      <c r="B72" s="123"/>
      <c r="C72" s="97" t="s">
        <v>30</v>
      </c>
      <c r="D72" s="75" t="e">
        <f t="shared" si="62"/>
        <v>#DIV/0!</v>
      </c>
      <c r="E72" s="66" t="e">
        <f t="shared" si="63"/>
        <v>#DIV/0!</v>
      </c>
      <c r="F72" s="24"/>
      <c r="G72" s="62"/>
      <c r="H72" s="165" t="e">
        <f t="shared" si="64"/>
        <v>#DIV/0!</v>
      </c>
      <c r="I72" s="99" t="e">
        <f t="shared" si="65"/>
        <v>#DIV/0!</v>
      </c>
      <c r="J72" s="99" t="e">
        <f t="shared" si="66"/>
        <v>#DIV/0!</v>
      </c>
      <c r="K72" s="99" t="e">
        <f t="shared" si="67"/>
        <v>#DIV/0!</v>
      </c>
      <c r="L72" s="99" t="e">
        <f t="shared" si="68"/>
        <v>#DIV/0!</v>
      </c>
      <c r="M72" s="53"/>
      <c r="N72" s="82"/>
      <c r="O72" s="99" t="e">
        <f t="shared" si="69"/>
        <v>#DIV/0!</v>
      </c>
      <c r="P72" s="99" t="e">
        <f t="shared" si="70"/>
        <v>#DIV/0!</v>
      </c>
      <c r="Q72" s="165" t="e">
        <f t="shared" si="71"/>
        <v>#DIV/0!</v>
      </c>
      <c r="R72" s="165" t="e">
        <f t="shared" si="72"/>
        <v>#DIV/0!</v>
      </c>
      <c r="S72" s="165" t="e">
        <f t="shared" si="73"/>
        <v>#DIV/0!</v>
      </c>
      <c r="T72" s="99" t="e">
        <f t="shared" si="74"/>
        <v>#DIV/0!</v>
      </c>
      <c r="U72" s="165" t="e">
        <f t="shared" si="75"/>
        <v>#DIV/0!</v>
      </c>
      <c r="V72" s="99" t="e">
        <f t="shared" si="76"/>
        <v>#DIV/0!</v>
      </c>
      <c r="W72" s="167" t="e">
        <f t="shared" si="77"/>
        <v>#DIV/0!</v>
      </c>
      <c r="X72" s="143"/>
    </row>
    <row r="73" spans="2:24" x14ac:dyDescent="0.2">
      <c r="B73" s="123"/>
      <c r="C73" s="97" t="s">
        <v>30</v>
      </c>
      <c r="D73" s="75" t="e">
        <f t="shared" si="62"/>
        <v>#DIV/0!</v>
      </c>
      <c r="E73" s="66" t="e">
        <f t="shared" si="63"/>
        <v>#DIV/0!</v>
      </c>
      <c r="F73" s="24"/>
      <c r="G73" s="62"/>
      <c r="H73" s="165" t="e">
        <f t="shared" si="64"/>
        <v>#DIV/0!</v>
      </c>
      <c r="I73" s="99" t="e">
        <f t="shared" si="65"/>
        <v>#DIV/0!</v>
      </c>
      <c r="J73" s="99" t="e">
        <f t="shared" si="66"/>
        <v>#DIV/0!</v>
      </c>
      <c r="K73" s="99" t="e">
        <f t="shared" si="67"/>
        <v>#DIV/0!</v>
      </c>
      <c r="L73" s="99" t="e">
        <f t="shared" si="68"/>
        <v>#DIV/0!</v>
      </c>
      <c r="M73" s="53"/>
      <c r="N73" s="82"/>
      <c r="O73" s="99" t="e">
        <f t="shared" si="69"/>
        <v>#DIV/0!</v>
      </c>
      <c r="P73" s="99" t="e">
        <f t="shared" si="70"/>
        <v>#DIV/0!</v>
      </c>
      <c r="Q73" s="165" t="e">
        <f t="shared" si="71"/>
        <v>#DIV/0!</v>
      </c>
      <c r="R73" s="165" t="e">
        <f t="shared" si="72"/>
        <v>#DIV/0!</v>
      </c>
      <c r="S73" s="165" t="e">
        <f t="shared" si="73"/>
        <v>#DIV/0!</v>
      </c>
      <c r="T73" s="99" t="e">
        <f t="shared" si="74"/>
        <v>#DIV/0!</v>
      </c>
      <c r="U73" s="165" t="e">
        <f t="shared" si="75"/>
        <v>#DIV/0!</v>
      </c>
      <c r="V73" s="99" t="e">
        <f t="shared" si="76"/>
        <v>#DIV/0!</v>
      </c>
      <c r="W73" s="167" t="e">
        <f t="shared" si="77"/>
        <v>#DIV/0!</v>
      </c>
      <c r="X73" s="143"/>
    </row>
    <row r="74" spans="2:24" x14ac:dyDescent="0.2">
      <c r="B74" s="106" t="s">
        <v>92</v>
      </c>
      <c r="C74" s="97"/>
      <c r="D74" s="75"/>
      <c r="E74" s="66"/>
      <c r="F74" s="66"/>
      <c r="G74" s="99"/>
      <c r="H74" s="165"/>
      <c r="I74" s="99"/>
      <c r="J74" s="99"/>
      <c r="K74" s="99"/>
      <c r="L74" s="99"/>
      <c r="M74" s="97"/>
      <c r="N74" s="99"/>
      <c r="O74" s="99"/>
      <c r="P74" s="99"/>
      <c r="Q74" s="165"/>
      <c r="R74" s="165"/>
      <c r="S74" s="165"/>
      <c r="T74" s="99"/>
      <c r="U74" s="165"/>
      <c r="V74" s="99"/>
      <c r="W74" s="167"/>
      <c r="X74" s="143"/>
    </row>
    <row r="75" spans="2:24" x14ac:dyDescent="0.2">
      <c r="B75" s="123"/>
      <c r="C75" s="97" t="s">
        <v>30</v>
      </c>
      <c r="D75" s="75" t="e">
        <f t="shared" ref="D75:D80" si="78">F75/$F$7</f>
        <v>#DIV/0!</v>
      </c>
      <c r="E75" s="66" t="e">
        <f t="shared" ref="E75:E80" si="79">F75/$F$7*$E$7</f>
        <v>#DIV/0!</v>
      </c>
      <c r="F75" s="24"/>
      <c r="G75" s="62"/>
      <c r="H75" s="165" t="e">
        <f t="shared" ref="H75:H80" si="80">G75*E75</f>
        <v>#DIV/0!</v>
      </c>
      <c r="I75" s="99" t="e">
        <f t="shared" ref="I75:I80" si="81">E75*$I$6</f>
        <v>#DIV/0!</v>
      </c>
      <c r="J75" s="99" t="e">
        <f t="shared" ref="J75:J80" si="82">H75*$J$6</f>
        <v>#DIV/0!</v>
      </c>
      <c r="K75" s="99" t="e">
        <f t="shared" ref="K75:K80" si="83">MIN(($K$6*$K$7*(E75/2080)),(H75*$K$6))</f>
        <v>#DIV/0!</v>
      </c>
      <c r="L75" s="99" t="e">
        <f t="shared" ref="L75:L80" si="84">MIN(($L$6*$L$7*(E75/2080)),(H75*$L$6))</f>
        <v>#DIV/0!</v>
      </c>
      <c r="M75" s="137"/>
      <c r="N75" s="172"/>
      <c r="O75" s="99" t="e">
        <f t="shared" ref="O75:O80" si="85">N75*H75/100</f>
        <v>#DIV/0!</v>
      </c>
      <c r="P75" s="99" t="e">
        <f t="shared" ref="P75:P80" si="86">SUM(I75:L75)+O75</f>
        <v>#DIV/0!</v>
      </c>
      <c r="Q75" s="165" t="e">
        <f t="shared" ref="Q75:Q80" si="87">H75+P75</f>
        <v>#DIV/0!</v>
      </c>
      <c r="R75" s="165" t="e">
        <f t="shared" ref="R75:R80" si="88">Q75*$R$6</f>
        <v>#DIV/0!</v>
      </c>
      <c r="S75" s="165" t="e">
        <f t="shared" ref="S75:S80" si="89">R75+Q75</f>
        <v>#DIV/0!</v>
      </c>
      <c r="T75" s="99" t="e">
        <f t="shared" ref="T75:T80" si="90">$T$6*S75</f>
        <v>#DIV/0!</v>
      </c>
      <c r="U75" s="165" t="e">
        <f t="shared" ref="U75:U80" si="91">S75+T75</f>
        <v>#DIV/0!</v>
      </c>
      <c r="V75" s="99" t="e">
        <f t="shared" ref="V75:V80" si="92">$V$6*U75</f>
        <v>#DIV/0!</v>
      </c>
      <c r="W75" s="167" t="e">
        <f t="shared" ref="W75:W80" si="93">U75+V75</f>
        <v>#DIV/0!</v>
      </c>
      <c r="X75" s="143"/>
    </row>
    <row r="76" spans="2:24" x14ac:dyDescent="0.2">
      <c r="B76" s="123"/>
      <c r="C76" s="97" t="s">
        <v>30</v>
      </c>
      <c r="D76" s="75" t="e">
        <f t="shared" si="78"/>
        <v>#DIV/0!</v>
      </c>
      <c r="E76" s="66" t="e">
        <f t="shared" si="79"/>
        <v>#DIV/0!</v>
      </c>
      <c r="F76" s="24"/>
      <c r="G76" s="62"/>
      <c r="H76" s="165" t="e">
        <f t="shared" si="80"/>
        <v>#DIV/0!</v>
      </c>
      <c r="I76" s="99" t="e">
        <f t="shared" si="81"/>
        <v>#DIV/0!</v>
      </c>
      <c r="J76" s="99" t="e">
        <f t="shared" si="82"/>
        <v>#DIV/0!</v>
      </c>
      <c r="K76" s="99" t="e">
        <f t="shared" si="83"/>
        <v>#DIV/0!</v>
      </c>
      <c r="L76" s="99" t="e">
        <f t="shared" si="84"/>
        <v>#DIV/0!</v>
      </c>
      <c r="M76" s="137"/>
      <c r="N76" s="172"/>
      <c r="O76" s="99" t="e">
        <f t="shared" si="85"/>
        <v>#DIV/0!</v>
      </c>
      <c r="P76" s="99" t="e">
        <f t="shared" si="86"/>
        <v>#DIV/0!</v>
      </c>
      <c r="Q76" s="165" t="e">
        <f t="shared" si="87"/>
        <v>#DIV/0!</v>
      </c>
      <c r="R76" s="165" t="e">
        <f t="shared" si="88"/>
        <v>#DIV/0!</v>
      </c>
      <c r="S76" s="165" t="e">
        <f t="shared" si="89"/>
        <v>#DIV/0!</v>
      </c>
      <c r="T76" s="99" t="e">
        <f t="shared" si="90"/>
        <v>#DIV/0!</v>
      </c>
      <c r="U76" s="165" t="e">
        <f t="shared" si="91"/>
        <v>#DIV/0!</v>
      </c>
      <c r="V76" s="99" t="e">
        <f t="shared" si="92"/>
        <v>#DIV/0!</v>
      </c>
      <c r="W76" s="167" t="e">
        <f t="shared" si="93"/>
        <v>#DIV/0!</v>
      </c>
      <c r="X76" s="143"/>
    </row>
    <row r="77" spans="2:24" x14ac:dyDescent="0.2">
      <c r="B77" s="123"/>
      <c r="C77" s="97" t="s">
        <v>30</v>
      </c>
      <c r="D77" s="75" t="e">
        <f t="shared" si="78"/>
        <v>#DIV/0!</v>
      </c>
      <c r="E77" s="66" t="e">
        <f t="shared" si="79"/>
        <v>#DIV/0!</v>
      </c>
      <c r="F77" s="24"/>
      <c r="G77" s="62"/>
      <c r="H77" s="165" t="e">
        <f t="shared" si="80"/>
        <v>#DIV/0!</v>
      </c>
      <c r="I77" s="99" t="e">
        <f t="shared" si="81"/>
        <v>#DIV/0!</v>
      </c>
      <c r="J77" s="99" t="e">
        <f t="shared" si="82"/>
        <v>#DIV/0!</v>
      </c>
      <c r="K77" s="99" t="e">
        <f t="shared" si="83"/>
        <v>#DIV/0!</v>
      </c>
      <c r="L77" s="99" t="e">
        <f t="shared" si="84"/>
        <v>#DIV/0!</v>
      </c>
      <c r="M77" s="53"/>
      <c r="N77" s="82"/>
      <c r="O77" s="99" t="e">
        <f t="shared" si="85"/>
        <v>#DIV/0!</v>
      </c>
      <c r="P77" s="99" t="e">
        <f t="shared" si="86"/>
        <v>#DIV/0!</v>
      </c>
      <c r="Q77" s="165" t="e">
        <f t="shared" si="87"/>
        <v>#DIV/0!</v>
      </c>
      <c r="R77" s="165" t="e">
        <f t="shared" si="88"/>
        <v>#DIV/0!</v>
      </c>
      <c r="S77" s="165" t="e">
        <f t="shared" si="89"/>
        <v>#DIV/0!</v>
      </c>
      <c r="T77" s="99" t="e">
        <f t="shared" si="90"/>
        <v>#DIV/0!</v>
      </c>
      <c r="U77" s="165" t="e">
        <f t="shared" si="91"/>
        <v>#DIV/0!</v>
      </c>
      <c r="V77" s="99" t="e">
        <f t="shared" si="92"/>
        <v>#DIV/0!</v>
      </c>
      <c r="W77" s="167" t="e">
        <f t="shared" si="93"/>
        <v>#DIV/0!</v>
      </c>
      <c r="X77" s="143"/>
    </row>
    <row r="78" spans="2:24" x14ac:dyDescent="0.2">
      <c r="B78" s="123"/>
      <c r="C78" s="97" t="s">
        <v>30</v>
      </c>
      <c r="D78" s="75" t="e">
        <f t="shared" si="78"/>
        <v>#DIV/0!</v>
      </c>
      <c r="E78" s="66" t="e">
        <f t="shared" si="79"/>
        <v>#DIV/0!</v>
      </c>
      <c r="F78" s="24"/>
      <c r="G78" s="62"/>
      <c r="H78" s="165" t="e">
        <f t="shared" si="80"/>
        <v>#DIV/0!</v>
      </c>
      <c r="I78" s="99" t="e">
        <f t="shared" si="81"/>
        <v>#DIV/0!</v>
      </c>
      <c r="J78" s="99" t="e">
        <f t="shared" si="82"/>
        <v>#DIV/0!</v>
      </c>
      <c r="K78" s="99" t="e">
        <f t="shared" si="83"/>
        <v>#DIV/0!</v>
      </c>
      <c r="L78" s="99" t="e">
        <f t="shared" si="84"/>
        <v>#DIV/0!</v>
      </c>
      <c r="M78" s="53"/>
      <c r="N78" s="82"/>
      <c r="O78" s="99" t="e">
        <f t="shared" si="85"/>
        <v>#DIV/0!</v>
      </c>
      <c r="P78" s="99" t="e">
        <f t="shared" si="86"/>
        <v>#DIV/0!</v>
      </c>
      <c r="Q78" s="165" t="e">
        <f t="shared" si="87"/>
        <v>#DIV/0!</v>
      </c>
      <c r="R78" s="165" t="e">
        <f t="shared" si="88"/>
        <v>#DIV/0!</v>
      </c>
      <c r="S78" s="165" t="e">
        <f t="shared" si="89"/>
        <v>#DIV/0!</v>
      </c>
      <c r="T78" s="99" t="e">
        <f t="shared" si="90"/>
        <v>#DIV/0!</v>
      </c>
      <c r="U78" s="165" t="e">
        <f t="shared" si="91"/>
        <v>#DIV/0!</v>
      </c>
      <c r="V78" s="99" t="e">
        <f t="shared" si="92"/>
        <v>#DIV/0!</v>
      </c>
      <c r="W78" s="167" t="e">
        <f t="shared" si="93"/>
        <v>#DIV/0!</v>
      </c>
      <c r="X78" s="143"/>
    </row>
    <row r="79" spans="2:24" x14ac:dyDescent="0.2">
      <c r="B79" s="123"/>
      <c r="C79" s="97" t="s">
        <v>30</v>
      </c>
      <c r="D79" s="75" t="e">
        <f t="shared" si="78"/>
        <v>#DIV/0!</v>
      </c>
      <c r="E79" s="66" t="e">
        <f t="shared" si="79"/>
        <v>#DIV/0!</v>
      </c>
      <c r="F79" s="24"/>
      <c r="G79" s="62"/>
      <c r="H79" s="165" t="e">
        <f t="shared" si="80"/>
        <v>#DIV/0!</v>
      </c>
      <c r="I79" s="99" t="e">
        <f t="shared" si="81"/>
        <v>#DIV/0!</v>
      </c>
      <c r="J79" s="99" t="e">
        <f t="shared" si="82"/>
        <v>#DIV/0!</v>
      </c>
      <c r="K79" s="99" t="e">
        <f t="shared" si="83"/>
        <v>#DIV/0!</v>
      </c>
      <c r="L79" s="99" t="e">
        <f t="shared" si="84"/>
        <v>#DIV/0!</v>
      </c>
      <c r="M79" s="53"/>
      <c r="N79" s="82"/>
      <c r="O79" s="99" t="e">
        <f t="shared" si="85"/>
        <v>#DIV/0!</v>
      </c>
      <c r="P79" s="99" t="e">
        <f t="shared" si="86"/>
        <v>#DIV/0!</v>
      </c>
      <c r="Q79" s="165" t="e">
        <f t="shared" si="87"/>
        <v>#DIV/0!</v>
      </c>
      <c r="R79" s="165" t="e">
        <f t="shared" si="88"/>
        <v>#DIV/0!</v>
      </c>
      <c r="S79" s="165" t="e">
        <f t="shared" si="89"/>
        <v>#DIV/0!</v>
      </c>
      <c r="T79" s="99" t="e">
        <f t="shared" si="90"/>
        <v>#DIV/0!</v>
      </c>
      <c r="U79" s="165" t="e">
        <f t="shared" si="91"/>
        <v>#DIV/0!</v>
      </c>
      <c r="V79" s="99" t="e">
        <f t="shared" si="92"/>
        <v>#DIV/0!</v>
      </c>
      <c r="W79" s="167" t="e">
        <f t="shared" si="93"/>
        <v>#DIV/0!</v>
      </c>
      <c r="X79" s="143"/>
    </row>
    <row r="80" spans="2:24" x14ac:dyDescent="0.2">
      <c r="B80" s="123"/>
      <c r="C80" s="97" t="s">
        <v>30</v>
      </c>
      <c r="D80" s="75" t="e">
        <f t="shared" si="78"/>
        <v>#DIV/0!</v>
      </c>
      <c r="E80" s="66" t="e">
        <f t="shared" si="79"/>
        <v>#DIV/0!</v>
      </c>
      <c r="F80" s="24"/>
      <c r="G80" s="62"/>
      <c r="H80" s="165" t="e">
        <f t="shared" si="80"/>
        <v>#DIV/0!</v>
      </c>
      <c r="I80" s="99" t="e">
        <f t="shared" si="81"/>
        <v>#DIV/0!</v>
      </c>
      <c r="J80" s="99" t="e">
        <f t="shared" si="82"/>
        <v>#DIV/0!</v>
      </c>
      <c r="K80" s="99" t="e">
        <f t="shared" si="83"/>
        <v>#DIV/0!</v>
      </c>
      <c r="L80" s="99" t="e">
        <f t="shared" si="84"/>
        <v>#DIV/0!</v>
      </c>
      <c r="M80" s="53"/>
      <c r="N80" s="82"/>
      <c r="O80" s="99" t="e">
        <f t="shared" si="85"/>
        <v>#DIV/0!</v>
      </c>
      <c r="P80" s="99" t="e">
        <f t="shared" si="86"/>
        <v>#DIV/0!</v>
      </c>
      <c r="Q80" s="165" t="e">
        <f t="shared" si="87"/>
        <v>#DIV/0!</v>
      </c>
      <c r="R80" s="165" t="e">
        <f t="shared" si="88"/>
        <v>#DIV/0!</v>
      </c>
      <c r="S80" s="165" t="e">
        <f t="shared" si="89"/>
        <v>#DIV/0!</v>
      </c>
      <c r="T80" s="99" t="e">
        <f t="shared" si="90"/>
        <v>#DIV/0!</v>
      </c>
      <c r="U80" s="165" t="e">
        <f t="shared" si="91"/>
        <v>#DIV/0!</v>
      </c>
      <c r="V80" s="99" t="e">
        <f t="shared" si="92"/>
        <v>#DIV/0!</v>
      </c>
      <c r="W80" s="167" t="e">
        <f t="shared" si="93"/>
        <v>#DIV/0!</v>
      </c>
      <c r="X80" s="143"/>
    </row>
    <row r="81" spans="2:24" s="2" customFormat="1" x14ac:dyDescent="0.2">
      <c r="B81" s="106" t="s">
        <v>4</v>
      </c>
      <c r="C81" s="101"/>
      <c r="D81" s="76" t="e">
        <f>SUM(D67:D80)</f>
        <v>#DIV/0!</v>
      </c>
      <c r="E81" s="68" t="e">
        <f>SUM(E67:E80)</f>
        <v>#DIV/0!</v>
      </c>
      <c r="F81" s="68">
        <f>SUM(F67:F80)</f>
        <v>0</v>
      </c>
      <c r="G81" s="119"/>
      <c r="H81" s="166" t="e">
        <f>SUM(H67:H80)</f>
        <v>#DIV/0!</v>
      </c>
      <c r="I81" s="119" t="e">
        <f>SUM(I67:I80)</f>
        <v>#DIV/0!</v>
      </c>
      <c r="J81" s="119" t="e">
        <f>SUM(J67:J80)</f>
        <v>#DIV/0!</v>
      </c>
      <c r="K81" s="119" t="e">
        <f>SUM(K67:K80)</f>
        <v>#DIV/0!</v>
      </c>
      <c r="L81" s="119" t="e">
        <f>SUM(L67:L80)</f>
        <v>#DIV/0!</v>
      </c>
      <c r="M81" s="101"/>
      <c r="N81" s="166"/>
      <c r="O81" s="119" t="e">
        <f t="shared" ref="O81:W81" si="94">SUM(O67:O80)</f>
        <v>#DIV/0!</v>
      </c>
      <c r="P81" s="119" t="e">
        <f t="shared" si="94"/>
        <v>#DIV/0!</v>
      </c>
      <c r="Q81" s="166" t="e">
        <f t="shared" si="94"/>
        <v>#DIV/0!</v>
      </c>
      <c r="R81" s="166" t="e">
        <f t="shared" si="94"/>
        <v>#DIV/0!</v>
      </c>
      <c r="S81" s="166" t="e">
        <f t="shared" si="94"/>
        <v>#DIV/0!</v>
      </c>
      <c r="T81" s="119" t="e">
        <f t="shared" si="94"/>
        <v>#DIV/0!</v>
      </c>
      <c r="U81" s="166" t="e">
        <f t="shared" si="94"/>
        <v>#DIV/0!</v>
      </c>
      <c r="V81" s="119" t="e">
        <f t="shared" si="94"/>
        <v>#DIV/0!</v>
      </c>
      <c r="W81" s="168" t="e">
        <f t="shared" si="94"/>
        <v>#DIV/0!</v>
      </c>
      <c r="X81" s="144"/>
    </row>
    <row r="82" spans="2:24" s="2" customFormat="1" x14ac:dyDescent="0.2">
      <c r="B82" s="106"/>
      <c r="C82" s="101"/>
      <c r="D82" s="76"/>
      <c r="E82" s="68"/>
      <c r="F82" s="68"/>
      <c r="G82" s="119"/>
      <c r="H82" s="107"/>
      <c r="I82" s="72"/>
      <c r="J82" s="72"/>
      <c r="K82" s="72"/>
      <c r="L82" s="72"/>
      <c r="M82" s="101"/>
      <c r="N82" s="166"/>
      <c r="O82" s="119"/>
      <c r="P82" s="119"/>
      <c r="Q82" s="166"/>
      <c r="R82" s="166"/>
      <c r="S82" s="166"/>
      <c r="T82" s="119"/>
      <c r="U82" s="166"/>
      <c r="V82" s="119"/>
      <c r="W82" s="168"/>
      <c r="X82" s="144"/>
    </row>
    <row r="83" spans="2:24" s="2" customFormat="1" x14ac:dyDescent="0.2">
      <c r="B83" s="106" t="s">
        <v>44</v>
      </c>
      <c r="C83" s="101"/>
      <c r="D83" s="76"/>
      <c r="E83" s="68"/>
      <c r="F83" s="68"/>
      <c r="G83" s="119"/>
      <c r="H83" s="107"/>
      <c r="I83" s="72"/>
      <c r="J83" s="72"/>
      <c r="K83" s="72"/>
      <c r="L83" s="72"/>
      <c r="M83" s="101"/>
      <c r="N83" s="166"/>
      <c r="O83" s="166" t="e">
        <f>O81+O64</f>
        <v>#DIV/0!</v>
      </c>
      <c r="P83" s="166" t="e">
        <f t="shared" ref="P83:V83" si="95">P81+P64</f>
        <v>#DIV/0!</v>
      </c>
      <c r="Q83" s="166" t="e">
        <f t="shared" si="95"/>
        <v>#DIV/0!</v>
      </c>
      <c r="R83" s="166" t="e">
        <f t="shared" si="95"/>
        <v>#DIV/0!</v>
      </c>
      <c r="S83" s="166" t="e">
        <f t="shared" si="95"/>
        <v>#DIV/0!</v>
      </c>
      <c r="T83" s="166" t="e">
        <f t="shared" si="95"/>
        <v>#DIV/0!</v>
      </c>
      <c r="U83" s="166" t="e">
        <f t="shared" si="95"/>
        <v>#DIV/0!</v>
      </c>
      <c r="V83" s="166" t="e">
        <f t="shared" si="95"/>
        <v>#DIV/0!</v>
      </c>
      <c r="W83" s="168" t="e">
        <f>W81+W64</f>
        <v>#DIV/0!</v>
      </c>
      <c r="X83" s="144"/>
    </row>
    <row r="84" spans="2:24" s="2" customFormat="1" x14ac:dyDescent="0.2">
      <c r="B84" s="106"/>
      <c r="C84" s="101"/>
      <c r="D84" s="76"/>
      <c r="E84" s="68"/>
      <c r="F84" s="124"/>
      <c r="G84" s="119"/>
      <c r="H84" s="107"/>
      <c r="I84" s="72"/>
      <c r="J84" s="72"/>
      <c r="K84" s="72"/>
      <c r="L84" s="72"/>
      <c r="M84" s="101"/>
      <c r="N84" s="101"/>
      <c r="O84" s="72"/>
      <c r="P84" s="72"/>
      <c r="Q84" s="107"/>
      <c r="R84" s="107"/>
      <c r="S84" s="107"/>
      <c r="T84" s="72"/>
      <c r="U84" s="107"/>
      <c r="V84" s="72"/>
      <c r="W84" s="108"/>
      <c r="X84" s="144"/>
    </row>
    <row r="85" spans="2:24" s="2" customFormat="1" x14ac:dyDescent="0.2">
      <c r="B85" s="106" t="s">
        <v>85</v>
      </c>
      <c r="C85" s="101"/>
      <c r="D85" s="76"/>
      <c r="E85" s="68"/>
      <c r="F85" s="124"/>
      <c r="G85" s="119"/>
      <c r="H85" s="107"/>
      <c r="I85" s="72"/>
      <c r="J85" s="72"/>
      <c r="K85" s="72"/>
      <c r="L85" s="72"/>
      <c r="M85" s="101"/>
      <c r="N85" s="101"/>
      <c r="O85" s="72"/>
      <c r="P85" s="72"/>
      <c r="Q85" s="107"/>
      <c r="R85" s="107"/>
      <c r="S85" s="107"/>
      <c r="T85" s="72"/>
      <c r="U85" s="107"/>
      <c r="V85" s="72"/>
      <c r="W85" s="108"/>
      <c r="X85" s="144"/>
    </row>
    <row r="86" spans="2:24" s="2" customFormat="1" x14ac:dyDescent="0.2">
      <c r="B86" s="139"/>
      <c r="C86" s="101"/>
      <c r="D86" s="76"/>
      <c r="E86" s="68"/>
      <c r="F86" s="124"/>
      <c r="G86" s="119"/>
      <c r="H86" s="107"/>
      <c r="I86" s="72"/>
      <c r="J86" s="72"/>
      <c r="K86" s="72"/>
      <c r="L86" s="72"/>
      <c r="M86" s="101"/>
      <c r="N86" s="101"/>
      <c r="O86" s="72"/>
      <c r="P86" s="72"/>
      <c r="Q86" s="169"/>
      <c r="R86" s="165">
        <f>Q86*$R$6</f>
        <v>0</v>
      </c>
      <c r="S86" s="165">
        <f>R86+Q86</f>
        <v>0</v>
      </c>
      <c r="T86" s="99">
        <f>$T$6*S86</f>
        <v>0</v>
      </c>
      <c r="U86" s="165">
        <f>S86+T86</f>
        <v>0</v>
      </c>
      <c r="V86" s="99">
        <f>$V$6*U86</f>
        <v>0</v>
      </c>
      <c r="W86" s="167">
        <f>U86+V86</f>
        <v>0</v>
      </c>
      <c r="X86" s="144"/>
    </row>
    <row r="87" spans="2:24" s="2" customFormat="1" x14ac:dyDescent="0.2">
      <c r="B87" s="139"/>
      <c r="C87" s="101"/>
      <c r="D87" s="76"/>
      <c r="E87" s="68"/>
      <c r="F87" s="124"/>
      <c r="G87" s="119"/>
      <c r="H87" s="107"/>
      <c r="I87" s="72"/>
      <c r="J87" s="72"/>
      <c r="K87" s="72"/>
      <c r="L87" s="72"/>
      <c r="M87" s="101"/>
      <c r="N87" s="101"/>
      <c r="O87" s="72"/>
      <c r="P87" s="72"/>
      <c r="Q87" s="169"/>
      <c r="R87" s="165">
        <f t="shared" ref="R87:R94" si="96">Q87*$R$6</f>
        <v>0</v>
      </c>
      <c r="S87" s="165">
        <f t="shared" ref="S87:S94" si="97">R87+Q87</f>
        <v>0</v>
      </c>
      <c r="T87" s="99">
        <f t="shared" ref="T87:T94" si="98">$T$6*S87</f>
        <v>0</v>
      </c>
      <c r="U87" s="165">
        <f t="shared" ref="U87:U94" si="99">S87+T87</f>
        <v>0</v>
      </c>
      <c r="V87" s="99">
        <f t="shared" ref="V87:V94" si="100">$V$6*U87</f>
        <v>0</v>
      </c>
      <c r="W87" s="167">
        <f t="shared" ref="W87:W94" si="101">U87+V87</f>
        <v>0</v>
      </c>
      <c r="X87" s="144"/>
    </row>
    <row r="88" spans="2:24" s="2" customFormat="1" x14ac:dyDescent="0.2">
      <c r="B88" s="139"/>
      <c r="C88" s="101"/>
      <c r="D88" s="76"/>
      <c r="E88" s="68"/>
      <c r="F88" s="68"/>
      <c r="G88" s="119"/>
      <c r="H88" s="107"/>
      <c r="I88" s="72"/>
      <c r="J88" s="72"/>
      <c r="K88" s="72"/>
      <c r="L88" s="72"/>
      <c r="M88" s="101"/>
      <c r="N88" s="101"/>
      <c r="O88" s="72"/>
      <c r="P88" s="72"/>
      <c r="Q88" s="169"/>
      <c r="R88" s="165">
        <f t="shared" si="96"/>
        <v>0</v>
      </c>
      <c r="S88" s="165">
        <f t="shared" si="97"/>
        <v>0</v>
      </c>
      <c r="T88" s="99">
        <f t="shared" si="98"/>
        <v>0</v>
      </c>
      <c r="U88" s="165">
        <f t="shared" si="99"/>
        <v>0</v>
      </c>
      <c r="V88" s="99">
        <f t="shared" si="100"/>
        <v>0</v>
      </c>
      <c r="W88" s="167">
        <f t="shared" si="101"/>
        <v>0</v>
      </c>
      <c r="X88" s="144"/>
    </row>
    <row r="89" spans="2:24" s="2" customFormat="1" x14ac:dyDescent="0.2">
      <c r="B89" s="139"/>
      <c r="C89" s="101"/>
      <c r="D89" s="76"/>
      <c r="E89" s="68"/>
      <c r="F89" s="68"/>
      <c r="G89" s="119"/>
      <c r="H89" s="107"/>
      <c r="I89" s="72"/>
      <c r="J89" s="72"/>
      <c r="K89" s="72"/>
      <c r="L89" s="72"/>
      <c r="M89" s="101"/>
      <c r="N89" s="101"/>
      <c r="O89" s="72"/>
      <c r="P89" s="72"/>
      <c r="Q89" s="169"/>
      <c r="R89" s="165">
        <f t="shared" si="96"/>
        <v>0</v>
      </c>
      <c r="S89" s="165">
        <f t="shared" si="97"/>
        <v>0</v>
      </c>
      <c r="T89" s="99">
        <f t="shared" si="98"/>
        <v>0</v>
      </c>
      <c r="U89" s="165">
        <f t="shared" si="99"/>
        <v>0</v>
      </c>
      <c r="V89" s="99">
        <f t="shared" si="100"/>
        <v>0</v>
      </c>
      <c r="W89" s="167">
        <f t="shared" si="101"/>
        <v>0</v>
      </c>
      <c r="X89" s="144"/>
    </row>
    <row r="90" spans="2:24" s="2" customFormat="1" x14ac:dyDescent="0.2">
      <c r="B90" s="140"/>
      <c r="C90" s="101"/>
      <c r="D90" s="76"/>
      <c r="E90" s="68"/>
      <c r="F90" s="68"/>
      <c r="G90" s="119"/>
      <c r="H90" s="107"/>
      <c r="I90" s="72"/>
      <c r="J90" s="72"/>
      <c r="K90" s="72"/>
      <c r="L90" s="72"/>
      <c r="M90" s="101"/>
      <c r="N90" s="101"/>
      <c r="O90" s="72"/>
      <c r="P90" s="72"/>
      <c r="Q90" s="169"/>
      <c r="R90" s="165">
        <f t="shared" si="96"/>
        <v>0</v>
      </c>
      <c r="S90" s="165">
        <f t="shared" si="97"/>
        <v>0</v>
      </c>
      <c r="T90" s="99">
        <f t="shared" si="98"/>
        <v>0</v>
      </c>
      <c r="U90" s="165">
        <f t="shared" si="99"/>
        <v>0</v>
      </c>
      <c r="V90" s="99">
        <f t="shared" si="100"/>
        <v>0</v>
      </c>
      <c r="W90" s="167">
        <f t="shared" si="101"/>
        <v>0</v>
      </c>
      <c r="X90" s="144"/>
    </row>
    <row r="91" spans="2:24" s="2" customFormat="1" x14ac:dyDescent="0.2">
      <c r="B91" s="140"/>
      <c r="C91" s="101"/>
      <c r="D91" s="76"/>
      <c r="E91" s="68"/>
      <c r="F91" s="68"/>
      <c r="G91" s="119"/>
      <c r="H91" s="107"/>
      <c r="I91" s="72"/>
      <c r="J91" s="72"/>
      <c r="K91" s="72"/>
      <c r="L91" s="72"/>
      <c r="M91" s="101"/>
      <c r="N91" s="101"/>
      <c r="O91" s="72"/>
      <c r="P91" s="72"/>
      <c r="Q91" s="169"/>
      <c r="R91" s="165">
        <f t="shared" si="96"/>
        <v>0</v>
      </c>
      <c r="S91" s="165">
        <f t="shared" si="97"/>
        <v>0</v>
      </c>
      <c r="T91" s="99">
        <f t="shared" si="98"/>
        <v>0</v>
      </c>
      <c r="U91" s="165">
        <f t="shared" si="99"/>
        <v>0</v>
      </c>
      <c r="V91" s="99">
        <f t="shared" si="100"/>
        <v>0</v>
      </c>
      <c r="W91" s="167">
        <f t="shared" si="101"/>
        <v>0</v>
      </c>
      <c r="X91" s="144"/>
    </row>
    <row r="92" spans="2:24" s="2" customFormat="1" x14ac:dyDescent="0.2">
      <c r="B92" s="140"/>
      <c r="C92" s="101"/>
      <c r="D92" s="76"/>
      <c r="E92" s="68"/>
      <c r="F92" s="68"/>
      <c r="G92" s="119"/>
      <c r="H92" s="107"/>
      <c r="I92" s="72"/>
      <c r="J92" s="72"/>
      <c r="K92" s="72"/>
      <c r="L92" s="72"/>
      <c r="M92" s="101"/>
      <c r="N92" s="101"/>
      <c r="O92" s="72"/>
      <c r="P92" s="72"/>
      <c r="Q92" s="169"/>
      <c r="R92" s="165">
        <f t="shared" si="96"/>
        <v>0</v>
      </c>
      <c r="S92" s="165">
        <f t="shared" si="97"/>
        <v>0</v>
      </c>
      <c r="T92" s="99">
        <f t="shared" si="98"/>
        <v>0</v>
      </c>
      <c r="U92" s="165">
        <f t="shared" si="99"/>
        <v>0</v>
      </c>
      <c r="V92" s="99">
        <f t="shared" si="100"/>
        <v>0</v>
      </c>
      <c r="W92" s="167">
        <f t="shared" si="101"/>
        <v>0</v>
      </c>
      <c r="X92" s="144"/>
    </row>
    <row r="93" spans="2:24" s="2" customFormat="1" x14ac:dyDescent="0.2">
      <c r="B93" s="140"/>
      <c r="C93" s="101"/>
      <c r="D93" s="76"/>
      <c r="E93" s="68"/>
      <c r="F93" s="68"/>
      <c r="G93" s="119"/>
      <c r="H93" s="107"/>
      <c r="I93" s="72"/>
      <c r="J93" s="72"/>
      <c r="K93" s="72"/>
      <c r="L93" s="72"/>
      <c r="M93" s="101"/>
      <c r="N93" s="101"/>
      <c r="O93" s="72"/>
      <c r="P93" s="72"/>
      <c r="Q93" s="169"/>
      <c r="R93" s="165">
        <f t="shared" si="96"/>
        <v>0</v>
      </c>
      <c r="S93" s="165">
        <f t="shared" si="97"/>
        <v>0</v>
      </c>
      <c r="T93" s="99">
        <f t="shared" si="98"/>
        <v>0</v>
      </c>
      <c r="U93" s="165">
        <f t="shared" si="99"/>
        <v>0</v>
      </c>
      <c r="V93" s="99">
        <f t="shared" si="100"/>
        <v>0</v>
      </c>
      <c r="W93" s="167">
        <f t="shared" si="101"/>
        <v>0</v>
      </c>
      <c r="X93" s="144"/>
    </row>
    <row r="94" spans="2:24" s="2" customFormat="1" x14ac:dyDescent="0.2">
      <c r="B94" s="140"/>
      <c r="C94" s="101"/>
      <c r="D94" s="76"/>
      <c r="E94" s="68"/>
      <c r="F94" s="68"/>
      <c r="G94" s="119"/>
      <c r="H94" s="107"/>
      <c r="I94" s="72"/>
      <c r="J94" s="72"/>
      <c r="K94" s="72"/>
      <c r="L94" s="72"/>
      <c r="M94" s="101"/>
      <c r="N94" s="101"/>
      <c r="O94" s="72"/>
      <c r="P94" s="72"/>
      <c r="Q94" s="169"/>
      <c r="R94" s="165">
        <f t="shared" si="96"/>
        <v>0</v>
      </c>
      <c r="S94" s="165">
        <f t="shared" si="97"/>
        <v>0</v>
      </c>
      <c r="T94" s="99">
        <f t="shared" si="98"/>
        <v>0</v>
      </c>
      <c r="U94" s="165">
        <f t="shared" si="99"/>
        <v>0</v>
      </c>
      <c r="V94" s="99">
        <f t="shared" si="100"/>
        <v>0</v>
      </c>
      <c r="W94" s="167">
        <f t="shared" si="101"/>
        <v>0</v>
      </c>
      <c r="X94" s="144"/>
    </row>
    <row r="95" spans="2:24" s="2" customFormat="1" x14ac:dyDescent="0.2">
      <c r="B95" s="134"/>
      <c r="C95" s="101"/>
      <c r="D95" s="76"/>
      <c r="E95" s="68"/>
      <c r="F95" s="68"/>
      <c r="G95" s="119"/>
      <c r="H95" s="107"/>
      <c r="I95" s="72"/>
      <c r="J95" s="72"/>
      <c r="K95" s="72"/>
      <c r="L95" s="72"/>
      <c r="M95" s="101"/>
      <c r="N95" s="101"/>
      <c r="O95" s="72"/>
      <c r="P95" s="72"/>
      <c r="Q95" s="166"/>
      <c r="R95" s="166"/>
      <c r="S95" s="166"/>
      <c r="T95" s="119"/>
      <c r="U95" s="166"/>
      <c r="V95" s="119"/>
      <c r="W95" s="168"/>
      <c r="X95" s="144"/>
    </row>
    <row r="96" spans="2:24" s="2" customFormat="1" x14ac:dyDescent="0.2">
      <c r="B96" s="135" t="s">
        <v>87</v>
      </c>
      <c r="C96" s="101"/>
      <c r="D96" s="76"/>
      <c r="E96" s="68"/>
      <c r="F96" s="68"/>
      <c r="G96" s="119"/>
      <c r="H96" s="107"/>
      <c r="I96" s="72"/>
      <c r="J96" s="72"/>
      <c r="K96" s="72"/>
      <c r="L96" s="72"/>
      <c r="M96" s="101"/>
      <c r="N96" s="101"/>
      <c r="O96" s="72"/>
      <c r="P96" s="72"/>
      <c r="Q96" s="166">
        <f t="shared" ref="Q96:V96" si="102">SUM(Q86:Q94)</f>
        <v>0</v>
      </c>
      <c r="R96" s="166">
        <f t="shared" si="102"/>
        <v>0</v>
      </c>
      <c r="S96" s="166">
        <f t="shared" si="102"/>
        <v>0</v>
      </c>
      <c r="T96" s="166">
        <f t="shared" si="102"/>
        <v>0</v>
      </c>
      <c r="U96" s="166">
        <f t="shared" si="102"/>
        <v>0</v>
      </c>
      <c r="V96" s="166">
        <f t="shared" si="102"/>
        <v>0</v>
      </c>
      <c r="W96" s="168">
        <f>SUM(W86:W94)</f>
        <v>0</v>
      </c>
      <c r="X96" s="144"/>
    </row>
    <row r="97" spans="1:28" s="2" customFormat="1" x14ac:dyDescent="0.2">
      <c r="B97" s="106"/>
      <c r="C97" s="101"/>
      <c r="D97" s="76"/>
      <c r="E97" s="68"/>
      <c r="F97" s="68"/>
      <c r="G97" s="119"/>
      <c r="H97" s="107"/>
      <c r="I97" s="72"/>
      <c r="J97" s="72"/>
      <c r="K97" s="72"/>
      <c r="L97" s="72"/>
      <c r="M97" s="101"/>
      <c r="N97" s="101"/>
      <c r="O97" s="72"/>
      <c r="P97" s="72"/>
      <c r="Q97" s="166"/>
      <c r="R97" s="166"/>
      <c r="S97" s="166"/>
      <c r="T97" s="119"/>
      <c r="U97" s="166"/>
      <c r="V97" s="119"/>
      <c r="W97" s="168"/>
      <c r="X97" s="144"/>
    </row>
    <row r="98" spans="1:28" ht="10.8" thickBot="1" x14ac:dyDescent="0.25">
      <c r="A98" s="212" t="s">
        <v>103</v>
      </c>
      <c r="B98" s="116"/>
      <c r="C98" s="109"/>
      <c r="D98" s="117" t="e">
        <f>SUM(D81+D64)</f>
        <v>#DIV/0!</v>
      </c>
      <c r="E98" s="120" t="e">
        <f>SUM(E81+E64)</f>
        <v>#DIV/0!</v>
      </c>
      <c r="F98" s="120">
        <f>SUM(F81+F64)</f>
        <v>0</v>
      </c>
      <c r="G98" s="109"/>
      <c r="H98" s="170" t="e">
        <f>H81+H64</f>
        <v>#DIV/0!</v>
      </c>
      <c r="I98" s="170" t="e">
        <f>I81+I64</f>
        <v>#DIV/0!</v>
      </c>
      <c r="J98" s="170" t="e">
        <f>J81+J64</f>
        <v>#DIV/0!</v>
      </c>
      <c r="K98" s="170" t="e">
        <f>K81+K64</f>
        <v>#DIV/0!</v>
      </c>
      <c r="L98" s="170" t="e">
        <f>L81+L64</f>
        <v>#DIV/0!</v>
      </c>
      <c r="M98" s="109"/>
      <c r="N98" s="109"/>
      <c r="O98" s="170" t="e">
        <f>O83</f>
        <v>#DIV/0!</v>
      </c>
      <c r="P98" s="170" t="e">
        <f>P83</f>
        <v>#DIV/0!</v>
      </c>
      <c r="Q98" s="170" t="e">
        <f>Q83+Q96</f>
        <v>#DIV/0!</v>
      </c>
      <c r="R98" s="170" t="e">
        <f t="shared" ref="R98:W98" si="103">R83+R96</f>
        <v>#DIV/0!</v>
      </c>
      <c r="S98" s="170" t="e">
        <f t="shared" si="103"/>
        <v>#DIV/0!</v>
      </c>
      <c r="T98" s="170" t="e">
        <f t="shared" si="103"/>
        <v>#DIV/0!</v>
      </c>
      <c r="U98" s="170" t="e">
        <f t="shared" si="103"/>
        <v>#DIV/0!</v>
      </c>
      <c r="V98" s="170" t="e">
        <f t="shared" si="103"/>
        <v>#DIV/0!</v>
      </c>
      <c r="W98" s="213" t="e">
        <f t="shared" si="103"/>
        <v>#DIV/0!</v>
      </c>
      <c r="X98" s="214" t="e">
        <f>W98/X56</f>
        <v>#DIV/0!</v>
      </c>
    </row>
    <row r="99" spans="1:28" s="83" customFormat="1" ht="11.25" customHeight="1" x14ac:dyDescent="0.2">
      <c r="B99" s="104"/>
      <c r="C99" s="102"/>
      <c r="D99" s="100"/>
      <c r="E99" s="100"/>
      <c r="F99" s="157"/>
      <c r="G99" s="112"/>
      <c r="H99" s="158"/>
      <c r="I99" s="159"/>
      <c r="J99" s="160"/>
      <c r="K99" s="161"/>
      <c r="L99" s="162"/>
      <c r="M99" s="102"/>
      <c r="N99" s="102"/>
      <c r="O99" s="114"/>
      <c r="P99" s="114"/>
      <c r="Q99" s="158"/>
      <c r="R99" s="158"/>
      <c r="S99" s="158"/>
      <c r="T99" s="163"/>
      <c r="U99" s="158"/>
      <c r="V99" s="163"/>
      <c r="W99" s="115"/>
      <c r="X99" s="177"/>
    </row>
    <row r="100" spans="1:28" x14ac:dyDescent="0.2">
      <c r="A100" s="237" t="s">
        <v>104</v>
      </c>
      <c r="B100" s="203" t="s">
        <v>130</v>
      </c>
      <c r="C100" s="110"/>
      <c r="D100" s="110"/>
      <c r="E100" s="110"/>
      <c r="F100" s="110"/>
      <c r="G100" s="111"/>
      <c r="H100" s="110"/>
      <c r="I100" s="111"/>
      <c r="J100" s="110"/>
      <c r="K100" s="111"/>
      <c r="L100" s="111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8"/>
      <c r="X100" s="174"/>
      <c r="Y100" s="4"/>
      <c r="Z100" s="4"/>
      <c r="AA100" s="4"/>
      <c r="AB100" s="4"/>
    </row>
    <row r="101" spans="1:28" x14ac:dyDescent="0.2">
      <c r="B101" s="203" t="s">
        <v>139</v>
      </c>
      <c r="C101" s="110"/>
      <c r="D101" s="110"/>
      <c r="E101" s="110"/>
      <c r="F101" s="110"/>
      <c r="G101" s="111"/>
      <c r="H101" s="110"/>
      <c r="I101" s="111"/>
      <c r="J101" s="110"/>
      <c r="K101" s="111"/>
      <c r="L101" s="111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8"/>
      <c r="X101" s="232">
        <v>103570</v>
      </c>
      <c r="Y101" s="4"/>
      <c r="Z101" s="4"/>
      <c r="AA101" s="4"/>
      <c r="AB101" s="4"/>
    </row>
    <row r="102" spans="1:28" x14ac:dyDescent="0.2">
      <c r="B102" s="106" t="s">
        <v>1</v>
      </c>
      <c r="C102" s="97"/>
      <c r="D102" s="77"/>
      <c r="E102" s="95"/>
      <c r="F102" s="95"/>
      <c r="G102" s="98"/>
      <c r="H102" s="97"/>
      <c r="I102" s="98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103"/>
      <c r="X102" s="143"/>
    </row>
    <row r="103" spans="1:28" x14ac:dyDescent="0.2">
      <c r="B103" s="90"/>
      <c r="C103" s="97" t="s">
        <v>30</v>
      </c>
      <c r="D103" s="75" t="e">
        <f t="shared" ref="D103:D108" si="104">F103/$F$7</f>
        <v>#DIV/0!</v>
      </c>
      <c r="E103" s="66" t="e">
        <f t="shared" ref="E103:E108" si="105">F103/$F$7*$E$7</f>
        <v>#DIV/0!</v>
      </c>
      <c r="F103" s="24"/>
      <c r="G103" s="62"/>
      <c r="H103" s="165" t="e">
        <f t="shared" ref="H103:H108" si="106">G103*E103</f>
        <v>#DIV/0!</v>
      </c>
      <c r="I103" s="99" t="e">
        <f t="shared" ref="I103:I108" si="107">E103*$I$6</f>
        <v>#DIV/0!</v>
      </c>
      <c r="J103" s="99" t="e">
        <f t="shared" ref="J103:J108" si="108">H103*$J$6</f>
        <v>#DIV/0!</v>
      </c>
      <c r="K103" s="99" t="e">
        <f t="shared" ref="K103:K108" si="109">MIN(($K$6*$K$7*(E103/2080)),(H103*$K$6))</f>
        <v>#DIV/0!</v>
      </c>
      <c r="L103" s="99" t="e">
        <f t="shared" ref="L103:L108" si="110">MIN(($L$6*$L$7*(E103/2080)),(H103*$L$6))</f>
        <v>#DIV/0!</v>
      </c>
      <c r="M103" s="137"/>
      <c r="N103" s="136"/>
      <c r="O103" s="99" t="e">
        <f t="shared" ref="O103:O108" si="111">N103*H103/100</f>
        <v>#DIV/0!</v>
      </c>
      <c r="P103" s="99" t="e">
        <f t="shared" ref="P103:P108" si="112">SUM(I103:L103)+O103</f>
        <v>#DIV/0!</v>
      </c>
      <c r="Q103" s="99" t="e">
        <f t="shared" ref="Q103:Q108" si="113">H103+P103</f>
        <v>#DIV/0!</v>
      </c>
      <c r="R103" s="99" t="e">
        <f t="shared" ref="R103:R108" si="114">Q103*$R$6</f>
        <v>#DIV/0!</v>
      </c>
      <c r="S103" s="99" t="e">
        <f t="shared" ref="S103:S108" si="115">Q103+R103</f>
        <v>#DIV/0!</v>
      </c>
      <c r="T103" s="99" t="e">
        <f t="shared" ref="T103:T108" si="116">$T$6*S103</f>
        <v>#DIV/0!</v>
      </c>
      <c r="U103" s="165" t="e">
        <f t="shared" ref="U103:U108" si="117">S103+T103</f>
        <v>#DIV/0!</v>
      </c>
      <c r="V103" s="99" t="e">
        <f t="shared" ref="V103:V108" si="118">$V$6*U103</f>
        <v>#DIV/0!</v>
      </c>
      <c r="W103" s="167" t="e">
        <f t="shared" ref="W103:W108" si="119">U103+V103</f>
        <v>#DIV/0!</v>
      </c>
      <c r="X103" s="143"/>
    </row>
    <row r="104" spans="1:28" x14ac:dyDescent="0.2">
      <c r="B104" s="90"/>
      <c r="C104" s="97" t="s">
        <v>30</v>
      </c>
      <c r="D104" s="75" t="e">
        <f t="shared" si="104"/>
        <v>#DIV/0!</v>
      </c>
      <c r="E104" s="66" t="e">
        <f t="shared" si="105"/>
        <v>#DIV/0!</v>
      </c>
      <c r="F104" s="24"/>
      <c r="G104" s="62"/>
      <c r="H104" s="165" t="e">
        <f t="shared" si="106"/>
        <v>#DIV/0!</v>
      </c>
      <c r="I104" s="99" t="e">
        <f t="shared" si="107"/>
        <v>#DIV/0!</v>
      </c>
      <c r="J104" s="99" t="e">
        <f t="shared" si="108"/>
        <v>#DIV/0!</v>
      </c>
      <c r="K104" s="99" t="e">
        <f t="shared" si="109"/>
        <v>#DIV/0!</v>
      </c>
      <c r="L104" s="99" t="e">
        <f t="shared" si="110"/>
        <v>#DIV/0!</v>
      </c>
      <c r="M104" s="137"/>
      <c r="N104" s="136"/>
      <c r="O104" s="99" t="e">
        <f t="shared" si="111"/>
        <v>#DIV/0!</v>
      </c>
      <c r="P104" s="99" t="e">
        <f t="shared" si="112"/>
        <v>#DIV/0!</v>
      </c>
      <c r="Q104" s="99" t="e">
        <f t="shared" si="113"/>
        <v>#DIV/0!</v>
      </c>
      <c r="R104" s="99" t="e">
        <f t="shared" si="114"/>
        <v>#DIV/0!</v>
      </c>
      <c r="S104" s="99" t="e">
        <f t="shared" si="115"/>
        <v>#DIV/0!</v>
      </c>
      <c r="T104" s="99" t="e">
        <f t="shared" si="116"/>
        <v>#DIV/0!</v>
      </c>
      <c r="U104" s="165" t="e">
        <f t="shared" si="117"/>
        <v>#DIV/0!</v>
      </c>
      <c r="V104" s="99" t="e">
        <f t="shared" si="118"/>
        <v>#DIV/0!</v>
      </c>
      <c r="W104" s="167" t="e">
        <f t="shared" si="119"/>
        <v>#DIV/0!</v>
      </c>
      <c r="X104" s="143"/>
    </row>
    <row r="105" spans="1:28" x14ac:dyDescent="0.2">
      <c r="B105" s="90"/>
      <c r="C105" s="97" t="s">
        <v>30</v>
      </c>
      <c r="D105" s="75" t="e">
        <f t="shared" si="104"/>
        <v>#DIV/0!</v>
      </c>
      <c r="E105" s="66" t="e">
        <f t="shared" si="105"/>
        <v>#DIV/0!</v>
      </c>
      <c r="F105" s="84"/>
      <c r="G105" s="62"/>
      <c r="H105" s="165" t="e">
        <f t="shared" si="106"/>
        <v>#DIV/0!</v>
      </c>
      <c r="I105" s="99" t="e">
        <f t="shared" si="107"/>
        <v>#DIV/0!</v>
      </c>
      <c r="J105" s="99" t="e">
        <f t="shared" si="108"/>
        <v>#DIV/0!</v>
      </c>
      <c r="K105" s="99" t="e">
        <f t="shared" si="109"/>
        <v>#DIV/0!</v>
      </c>
      <c r="L105" s="99" t="e">
        <f t="shared" si="110"/>
        <v>#DIV/0!</v>
      </c>
      <c r="M105" s="137"/>
      <c r="N105" s="136"/>
      <c r="O105" s="99" t="e">
        <f t="shared" si="111"/>
        <v>#DIV/0!</v>
      </c>
      <c r="P105" s="99" t="e">
        <f t="shared" si="112"/>
        <v>#DIV/0!</v>
      </c>
      <c r="Q105" s="99" t="e">
        <f t="shared" si="113"/>
        <v>#DIV/0!</v>
      </c>
      <c r="R105" s="99" t="e">
        <f t="shared" si="114"/>
        <v>#DIV/0!</v>
      </c>
      <c r="S105" s="99" t="e">
        <f t="shared" si="115"/>
        <v>#DIV/0!</v>
      </c>
      <c r="T105" s="99" t="e">
        <f t="shared" si="116"/>
        <v>#DIV/0!</v>
      </c>
      <c r="U105" s="165" t="e">
        <f t="shared" si="117"/>
        <v>#DIV/0!</v>
      </c>
      <c r="V105" s="99" t="e">
        <f t="shared" si="118"/>
        <v>#DIV/0!</v>
      </c>
      <c r="W105" s="167" t="e">
        <f t="shared" si="119"/>
        <v>#DIV/0!</v>
      </c>
      <c r="X105" s="143"/>
    </row>
    <row r="106" spans="1:28" x14ac:dyDescent="0.2">
      <c r="B106" s="90"/>
      <c r="C106" s="97" t="s">
        <v>30</v>
      </c>
      <c r="D106" s="75" t="e">
        <f t="shared" si="104"/>
        <v>#DIV/0!</v>
      </c>
      <c r="E106" s="66" t="e">
        <f t="shared" si="105"/>
        <v>#DIV/0!</v>
      </c>
      <c r="F106" s="24"/>
      <c r="G106" s="62"/>
      <c r="H106" s="165" t="e">
        <f t="shared" si="106"/>
        <v>#DIV/0!</v>
      </c>
      <c r="I106" s="99" t="e">
        <f t="shared" si="107"/>
        <v>#DIV/0!</v>
      </c>
      <c r="J106" s="99" t="e">
        <f t="shared" si="108"/>
        <v>#DIV/0!</v>
      </c>
      <c r="K106" s="99" t="e">
        <f t="shared" si="109"/>
        <v>#DIV/0!</v>
      </c>
      <c r="L106" s="99" t="e">
        <f t="shared" si="110"/>
        <v>#DIV/0!</v>
      </c>
      <c r="M106" s="137"/>
      <c r="N106" s="136"/>
      <c r="O106" s="99" t="e">
        <f t="shared" si="111"/>
        <v>#DIV/0!</v>
      </c>
      <c r="P106" s="99" t="e">
        <f t="shared" si="112"/>
        <v>#DIV/0!</v>
      </c>
      <c r="Q106" s="99" t="e">
        <f t="shared" si="113"/>
        <v>#DIV/0!</v>
      </c>
      <c r="R106" s="99" t="e">
        <f t="shared" si="114"/>
        <v>#DIV/0!</v>
      </c>
      <c r="S106" s="99" t="e">
        <f t="shared" si="115"/>
        <v>#DIV/0!</v>
      </c>
      <c r="T106" s="99" t="e">
        <f t="shared" si="116"/>
        <v>#DIV/0!</v>
      </c>
      <c r="U106" s="165" t="e">
        <f t="shared" si="117"/>
        <v>#DIV/0!</v>
      </c>
      <c r="V106" s="99" t="e">
        <f t="shared" si="118"/>
        <v>#DIV/0!</v>
      </c>
      <c r="W106" s="167" t="e">
        <f t="shared" si="119"/>
        <v>#DIV/0!</v>
      </c>
      <c r="X106" s="143"/>
    </row>
    <row r="107" spans="1:28" x14ac:dyDescent="0.2">
      <c r="B107" s="90"/>
      <c r="C107" s="97" t="s">
        <v>30</v>
      </c>
      <c r="D107" s="75" t="e">
        <f t="shared" si="104"/>
        <v>#DIV/0!</v>
      </c>
      <c r="E107" s="66" t="e">
        <f t="shared" si="105"/>
        <v>#DIV/0!</v>
      </c>
      <c r="F107" s="84"/>
      <c r="G107" s="62"/>
      <c r="H107" s="165" t="e">
        <f t="shared" si="106"/>
        <v>#DIV/0!</v>
      </c>
      <c r="I107" s="99" t="e">
        <f t="shared" si="107"/>
        <v>#DIV/0!</v>
      </c>
      <c r="J107" s="99" t="e">
        <f t="shared" si="108"/>
        <v>#DIV/0!</v>
      </c>
      <c r="K107" s="99" t="e">
        <f t="shared" si="109"/>
        <v>#DIV/0!</v>
      </c>
      <c r="L107" s="99" t="e">
        <f t="shared" si="110"/>
        <v>#DIV/0!</v>
      </c>
      <c r="M107" s="53"/>
      <c r="N107" s="85"/>
      <c r="O107" s="99" t="e">
        <f t="shared" si="111"/>
        <v>#DIV/0!</v>
      </c>
      <c r="P107" s="99" t="e">
        <f t="shared" si="112"/>
        <v>#DIV/0!</v>
      </c>
      <c r="Q107" s="99" t="e">
        <f t="shared" si="113"/>
        <v>#DIV/0!</v>
      </c>
      <c r="R107" s="99" t="e">
        <f t="shared" si="114"/>
        <v>#DIV/0!</v>
      </c>
      <c r="S107" s="99" t="e">
        <f t="shared" si="115"/>
        <v>#DIV/0!</v>
      </c>
      <c r="T107" s="99" t="e">
        <f t="shared" si="116"/>
        <v>#DIV/0!</v>
      </c>
      <c r="U107" s="165" t="e">
        <f t="shared" si="117"/>
        <v>#DIV/0!</v>
      </c>
      <c r="V107" s="99" t="e">
        <f t="shared" si="118"/>
        <v>#DIV/0!</v>
      </c>
      <c r="W107" s="167" t="e">
        <f t="shared" si="119"/>
        <v>#DIV/0!</v>
      </c>
      <c r="X107" s="143"/>
    </row>
    <row r="108" spans="1:28" x14ac:dyDescent="0.2">
      <c r="B108" s="90"/>
      <c r="C108" s="97" t="s">
        <v>30</v>
      </c>
      <c r="D108" s="75" t="e">
        <f t="shared" si="104"/>
        <v>#DIV/0!</v>
      </c>
      <c r="E108" s="66" t="e">
        <f t="shared" si="105"/>
        <v>#DIV/0!</v>
      </c>
      <c r="F108" s="24"/>
      <c r="G108" s="62"/>
      <c r="H108" s="165" t="e">
        <f t="shared" si="106"/>
        <v>#DIV/0!</v>
      </c>
      <c r="I108" s="99" t="e">
        <f t="shared" si="107"/>
        <v>#DIV/0!</v>
      </c>
      <c r="J108" s="99" t="e">
        <f t="shared" si="108"/>
        <v>#DIV/0!</v>
      </c>
      <c r="K108" s="99" t="e">
        <f t="shared" si="109"/>
        <v>#DIV/0!</v>
      </c>
      <c r="L108" s="99" t="e">
        <f t="shared" si="110"/>
        <v>#DIV/0!</v>
      </c>
      <c r="M108" s="53"/>
      <c r="N108" s="85"/>
      <c r="O108" s="99" t="e">
        <f t="shared" si="111"/>
        <v>#DIV/0!</v>
      </c>
      <c r="P108" s="99" t="e">
        <f t="shared" si="112"/>
        <v>#DIV/0!</v>
      </c>
      <c r="Q108" s="99" t="e">
        <f t="shared" si="113"/>
        <v>#DIV/0!</v>
      </c>
      <c r="R108" s="99" t="e">
        <f t="shared" si="114"/>
        <v>#DIV/0!</v>
      </c>
      <c r="S108" s="99" t="e">
        <f t="shared" si="115"/>
        <v>#DIV/0!</v>
      </c>
      <c r="T108" s="99" t="e">
        <f t="shared" si="116"/>
        <v>#DIV/0!</v>
      </c>
      <c r="U108" s="165" t="e">
        <f t="shared" si="117"/>
        <v>#DIV/0!</v>
      </c>
      <c r="V108" s="99" t="e">
        <f t="shared" si="118"/>
        <v>#DIV/0!</v>
      </c>
      <c r="W108" s="167" t="e">
        <f t="shared" si="119"/>
        <v>#DIV/0!</v>
      </c>
      <c r="X108" s="143"/>
    </row>
    <row r="109" spans="1:28" s="2" customFormat="1" x14ac:dyDescent="0.2">
      <c r="B109" s="106" t="s">
        <v>2</v>
      </c>
      <c r="C109" s="101"/>
      <c r="D109" s="76" t="e">
        <f>SUM(D103:D108)</f>
        <v>#DIV/0!</v>
      </c>
      <c r="E109" s="68" t="e">
        <f>SUM(E103:E108)</f>
        <v>#DIV/0!</v>
      </c>
      <c r="F109" s="68">
        <f>SUM(F103:F108)</f>
        <v>0</v>
      </c>
      <c r="G109" s="119"/>
      <c r="H109" s="166" t="e">
        <f>SUM(H103:H108)</f>
        <v>#DIV/0!</v>
      </c>
      <c r="I109" s="119" t="e">
        <f>SUM(I103:I108)</f>
        <v>#DIV/0!</v>
      </c>
      <c r="J109" s="119" t="e">
        <f>SUM(J103:J108)</f>
        <v>#DIV/0!</v>
      </c>
      <c r="K109" s="119" t="e">
        <f>SUM(K103:K108)</f>
        <v>#DIV/0!</v>
      </c>
      <c r="L109" s="119" t="e">
        <f>SUM(L103:L108)</f>
        <v>#DIV/0!</v>
      </c>
      <c r="M109" s="101"/>
      <c r="N109" s="101"/>
      <c r="O109" s="119" t="e">
        <f t="shared" ref="O109:W109" si="120">SUM(O103:O108)</f>
        <v>#DIV/0!</v>
      </c>
      <c r="P109" s="119" t="e">
        <f t="shared" si="120"/>
        <v>#DIV/0!</v>
      </c>
      <c r="Q109" s="166" t="e">
        <f t="shared" si="120"/>
        <v>#DIV/0!</v>
      </c>
      <c r="R109" s="166" t="e">
        <f t="shared" si="120"/>
        <v>#DIV/0!</v>
      </c>
      <c r="S109" s="166" t="e">
        <f t="shared" si="120"/>
        <v>#DIV/0!</v>
      </c>
      <c r="T109" s="119" t="e">
        <f t="shared" si="120"/>
        <v>#DIV/0!</v>
      </c>
      <c r="U109" s="166" t="e">
        <f t="shared" si="120"/>
        <v>#DIV/0!</v>
      </c>
      <c r="V109" s="119" t="e">
        <f t="shared" si="120"/>
        <v>#DIV/0!</v>
      </c>
      <c r="W109" s="168" t="e">
        <f t="shared" si="120"/>
        <v>#DIV/0!</v>
      </c>
      <c r="X109" s="144"/>
    </row>
    <row r="110" spans="1:28" x14ac:dyDescent="0.2">
      <c r="B110" s="106"/>
      <c r="C110" s="97"/>
      <c r="D110" s="77"/>
      <c r="E110" s="69"/>
      <c r="F110" s="105"/>
      <c r="G110" s="99"/>
      <c r="H110" s="165"/>
      <c r="I110" s="99"/>
      <c r="J110" s="166"/>
      <c r="K110" s="165"/>
      <c r="L110" s="165"/>
      <c r="M110" s="97"/>
      <c r="N110" s="97"/>
      <c r="O110" s="165"/>
      <c r="P110" s="165"/>
      <c r="Q110" s="165"/>
      <c r="R110" s="165"/>
      <c r="S110" s="165"/>
      <c r="T110" s="165"/>
      <c r="U110" s="165"/>
      <c r="V110" s="165"/>
      <c r="W110" s="167"/>
      <c r="X110" s="143"/>
    </row>
    <row r="111" spans="1:28" x14ac:dyDescent="0.2">
      <c r="B111" s="106" t="s">
        <v>89</v>
      </c>
      <c r="C111" s="97"/>
      <c r="D111" s="77"/>
      <c r="E111" s="69"/>
      <c r="F111" s="105"/>
      <c r="G111" s="99"/>
      <c r="H111" s="165"/>
      <c r="I111" s="99"/>
      <c r="J111" s="165"/>
      <c r="K111" s="165"/>
      <c r="L111" s="165"/>
      <c r="M111" s="97"/>
      <c r="N111" s="97"/>
      <c r="O111" s="165"/>
      <c r="P111" s="165"/>
      <c r="Q111" s="165"/>
      <c r="R111" s="165"/>
      <c r="S111" s="165"/>
      <c r="T111" s="165"/>
      <c r="U111" s="165"/>
      <c r="V111" s="165"/>
      <c r="W111" s="167"/>
      <c r="X111" s="143"/>
    </row>
    <row r="112" spans="1:28" x14ac:dyDescent="0.2">
      <c r="B112" s="123"/>
      <c r="C112" s="97" t="s">
        <v>30</v>
      </c>
      <c r="D112" s="75" t="e">
        <f>F112/$F$8</f>
        <v>#DIV/0!</v>
      </c>
      <c r="E112" s="66" t="e">
        <f>F112/$F$8*$E$8</f>
        <v>#DIV/0!</v>
      </c>
      <c r="F112" s="84"/>
      <c r="G112" s="62"/>
      <c r="H112" s="165" t="e">
        <f>G112*E112</f>
        <v>#DIV/0!</v>
      </c>
      <c r="I112" s="99" t="e">
        <f>E112*$I$6</f>
        <v>#DIV/0!</v>
      </c>
      <c r="J112" s="99" t="e">
        <f>H112*$J$6</f>
        <v>#DIV/0!</v>
      </c>
      <c r="K112" s="99" t="e">
        <f>MIN(($K$6*$K$7*(E112/2080)),(H112*$K$6))</f>
        <v>#DIV/0!</v>
      </c>
      <c r="L112" s="99" t="e">
        <f>MIN(($L$6*$L$7*(E112/2080)),(H112*$L$6))</f>
        <v>#DIV/0!</v>
      </c>
      <c r="M112" s="137"/>
      <c r="N112" s="136"/>
      <c r="O112" s="99" t="e">
        <f>N112*H112/100</f>
        <v>#DIV/0!</v>
      </c>
      <c r="P112" s="99" t="e">
        <f>SUM(I112:L112)+O112</f>
        <v>#DIV/0!</v>
      </c>
      <c r="Q112" s="165" t="e">
        <f>H112+P112</f>
        <v>#DIV/0!</v>
      </c>
      <c r="R112" s="165" t="e">
        <f>Q112*$R$6</f>
        <v>#DIV/0!</v>
      </c>
      <c r="S112" s="165" t="e">
        <f>R112+Q112</f>
        <v>#DIV/0!</v>
      </c>
      <c r="T112" s="99" t="e">
        <f>$T$6*S112</f>
        <v>#DIV/0!</v>
      </c>
      <c r="U112" s="165" t="e">
        <f>S112+T112</f>
        <v>#DIV/0!</v>
      </c>
      <c r="V112" s="99" t="e">
        <f>$V$6*U112</f>
        <v>#DIV/0!</v>
      </c>
      <c r="W112" s="167" t="e">
        <f>U112+V112</f>
        <v>#DIV/0!</v>
      </c>
      <c r="X112" s="143"/>
    </row>
    <row r="113" spans="2:24" x14ac:dyDescent="0.2">
      <c r="B113" s="123"/>
      <c r="C113" s="97" t="s">
        <v>30</v>
      </c>
      <c r="D113" s="75" t="e">
        <f t="shared" ref="D113:D118" si="121">F113/$F$8</f>
        <v>#DIV/0!</v>
      </c>
      <c r="E113" s="66" t="e">
        <f t="shared" ref="E113:E118" si="122">F113/$F$8*$E$8</f>
        <v>#DIV/0!</v>
      </c>
      <c r="F113" s="24"/>
      <c r="G113" s="62"/>
      <c r="H113" s="165" t="e">
        <f t="shared" ref="H113:H118" si="123">G113*E113</f>
        <v>#DIV/0!</v>
      </c>
      <c r="I113" s="99" t="e">
        <f t="shared" ref="I113:I118" si="124">E113*$I$6</f>
        <v>#DIV/0!</v>
      </c>
      <c r="J113" s="99" t="e">
        <f t="shared" ref="J113:J118" si="125">H113*$J$6</f>
        <v>#DIV/0!</v>
      </c>
      <c r="K113" s="99" t="e">
        <f t="shared" ref="K113:K118" si="126">MIN(($K$6*$K$7*(E113/2080)),(H113*$K$6))</f>
        <v>#DIV/0!</v>
      </c>
      <c r="L113" s="99" t="e">
        <f t="shared" ref="L113:L118" si="127">MIN(($L$6*$L$7*(E113/2080)),(H113*$L$6))</f>
        <v>#DIV/0!</v>
      </c>
      <c r="M113" s="137"/>
      <c r="N113" s="136"/>
      <c r="O113" s="99" t="e">
        <f t="shared" ref="O113:O118" si="128">N113*H113/100</f>
        <v>#DIV/0!</v>
      </c>
      <c r="P113" s="99" t="e">
        <f t="shared" ref="P113:P118" si="129">SUM(I113:L113)+O113</f>
        <v>#DIV/0!</v>
      </c>
      <c r="Q113" s="165" t="e">
        <f t="shared" ref="Q113:Q118" si="130">H113+P113</f>
        <v>#DIV/0!</v>
      </c>
      <c r="R113" s="165" t="e">
        <f t="shared" ref="R113:R118" si="131">Q113*$R$6</f>
        <v>#DIV/0!</v>
      </c>
      <c r="S113" s="165" t="e">
        <f t="shared" ref="S113:S118" si="132">R113+Q113</f>
        <v>#DIV/0!</v>
      </c>
      <c r="T113" s="99" t="e">
        <f t="shared" ref="T113:T118" si="133">$T$6*S113</f>
        <v>#DIV/0!</v>
      </c>
      <c r="U113" s="165" t="e">
        <f t="shared" ref="U113:U118" si="134">S113+T113</f>
        <v>#DIV/0!</v>
      </c>
      <c r="V113" s="99" t="e">
        <f t="shared" ref="V113:V118" si="135">$V$6*U113</f>
        <v>#DIV/0!</v>
      </c>
      <c r="W113" s="167" t="e">
        <f t="shared" ref="W113:W118" si="136">U113+V113</f>
        <v>#DIV/0!</v>
      </c>
      <c r="X113" s="143"/>
    </row>
    <row r="114" spans="2:24" x14ac:dyDescent="0.2">
      <c r="B114" s="123"/>
      <c r="C114" s="97" t="s">
        <v>30</v>
      </c>
      <c r="D114" s="75" t="e">
        <f t="shared" si="121"/>
        <v>#DIV/0!</v>
      </c>
      <c r="E114" s="66" t="e">
        <f t="shared" si="122"/>
        <v>#DIV/0!</v>
      </c>
      <c r="F114" s="24">
        <v>0</v>
      </c>
      <c r="G114" s="62"/>
      <c r="H114" s="165" t="e">
        <f t="shared" si="123"/>
        <v>#DIV/0!</v>
      </c>
      <c r="I114" s="99" t="e">
        <f t="shared" si="124"/>
        <v>#DIV/0!</v>
      </c>
      <c r="J114" s="99" t="e">
        <f t="shared" si="125"/>
        <v>#DIV/0!</v>
      </c>
      <c r="K114" s="99" t="e">
        <f t="shared" si="126"/>
        <v>#DIV/0!</v>
      </c>
      <c r="L114" s="99" t="e">
        <f t="shared" si="127"/>
        <v>#DIV/0!</v>
      </c>
      <c r="M114" s="137"/>
      <c r="N114" s="136"/>
      <c r="O114" s="99" t="e">
        <f t="shared" si="128"/>
        <v>#DIV/0!</v>
      </c>
      <c r="P114" s="99" t="e">
        <f t="shared" si="129"/>
        <v>#DIV/0!</v>
      </c>
      <c r="Q114" s="165" t="e">
        <f t="shared" si="130"/>
        <v>#DIV/0!</v>
      </c>
      <c r="R114" s="165" t="e">
        <f t="shared" si="131"/>
        <v>#DIV/0!</v>
      </c>
      <c r="S114" s="165" t="e">
        <f t="shared" si="132"/>
        <v>#DIV/0!</v>
      </c>
      <c r="T114" s="99" t="e">
        <f t="shared" si="133"/>
        <v>#DIV/0!</v>
      </c>
      <c r="U114" s="165" t="e">
        <f t="shared" si="134"/>
        <v>#DIV/0!</v>
      </c>
      <c r="V114" s="99" t="e">
        <f t="shared" si="135"/>
        <v>#DIV/0!</v>
      </c>
      <c r="W114" s="167" t="e">
        <f t="shared" si="136"/>
        <v>#DIV/0!</v>
      </c>
      <c r="X114" s="143"/>
    </row>
    <row r="115" spans="2:24" x14ac:dyDescent="0.2">
      <c r="B115" s="123"/>
      <c r="C115" s="97" t="s">
        <v>30</v>
      </c>
      <c r="D115" s="75" t="e">
        <f t="shared" si="121"/>
        <v>#DIV/0!</v>
      </c>
      <c r="E115" s="66" t="e">
        <f t="shared" si="122"/>
        <v>#DIV/0!</v>
      </c>
      <c r="F115" s="24"/>
      <c r="G115" s="62"/>
      <c r="H115" s="165" t="e">
        <f t="shared" si="123"/>
        <v>#DIV/0!</v>
      </c>
      <c r="I115" s="99" t="e">
        <f t="shared" si="124"/>
        <v>#DIV/0!</v>
      </c>
      <c r="J115" s="99" t="e">
        <f t="shared" si="125"/>
        <v>#DIV/0!</v>
      </c>
      <c r="K115" s="99" t="e">
        <f t="shared" si="126"/>
        <v>#DIV/0!</v>
      </c>
      <c r="L115" s="99" t="e">
        <f t="shared" si="127"/>
        <v>#DIV/0!</v>
      </c>
      <c r="M115" s="53"/>
      <c r="N115" s="85"/>
      <c r="O115" s="99" t="e">
        <f t="shared" si="128"/>
        <v>#DIV/0!</v>
      </c>
      <c r="P115" s="99" t="e">
        <f t="shared" si="129"/>
        <v>#DIV/0!</v>
      </c>
      <c r="Q115" s="165" t="e">
        <f t="shared" si="130"/>
        <v>#DIV/0!</v>
      </c>
      <c r="R115" s="165" t="e">
        <f t="shared" si="131"/>
        <v>#DIV/0!</v>
      </c>
      <c r="S115" s="165" t="e">
        <f t="shared" si="132"/>
        <v>#DIV/0!</v>
      </c>
      <c r="T115" s="99" t="e">
        <f t="shared" si="133"/>
        <v>#DIV/0!</v>
      </c>
      <c r="U115" s="165" t="e">
        <f t="shared" si="134"/>
        <v>#DIV/0!</v>
      </c>
      <c r="V115" s="99" t="e">
        <f t="shared" si="135"/>
        <v>#DIV/0!</v>
      </c>
      <c r="W115" s="167" t="e">
        <f t="shared" si="136"/>
        <v>#DIV/0!</v>
      </c>
      <c r="X115" s="143"/>
    </row>
    <row r="116" spans="2:24" x14ac:dyDescent="0.2">
      <c r="B116" s="123"/>
      <c r="C116" s="97" t="s">
        <v>30</v>
      </c>
      <c r="D116" s="75" t="e">
        <f t="shared" si="121"/>
        <v>#DIV/0!</v>
      </c>
      <c r="E116" s="66" t="e">
        <f t="shared" si="122"/>
        <v>#DIV/0!</v>
      </c>
      <c r="F116" s="24"/>
      <c r="G116" s="62"/>
      <c r="H116" s="165" t="e">
        <f t="shared" si="123"/>
        <v>#DIV/0!</v>
      </c>
      <c r="I116" s="99" t="e">
        <f t="shared" si="124"/>
        <v>#DIV/0!</v>
      </c>
      <c r="J116" s="99" t="e">
        <f t="shared" si="125"/>
        <v>#DIV/0!</v>
      </c>
      <c r="K116" s="99" t="e">
        <f t="shared" si="126"/>
        <v>#DIV/0!</v>
      </c>
      <c r="L116" s="99" t="e">
        <f t="shared" si="127"/>
        <v>#DIV/0!</v>
      </c>
      <c r="M116" s="53"/>
      <c r="N116" s="85"/>
      <c r="O116" s="99" t="e">
        <f t="shared" si="128"/>
        <v>#DIV/0!</v>
      </c>
      <c r="P116" s="99" t="e">
        <f t="shared" si="129"/>
        <v>#DIV/0!</v>
      </c>
      <c r="Q116" s="165" t="e">
        <f t="shared" si="130"/>
        <v>#DIV/0!</v>
      </c>
      <c r="R116" s="165" t="e">
        <f t="shared" si="131"/>
        <v>#DIV/0!</v>
      </c>
      <c r="S116" s="165" t="e">
        <f t="shared" si="132"/>
        <v>#DIV/0!</v>
      </c>
      <c r="T116" s="99" t="e">
        <f t="shared" si="133"/>
        <v>#DIV/0!</v>
      </c>
      <c r="U116" s="165" t="e">
        <f t="shared" si="134"/>
        <v>#DIV/0!</v>
      </c>
      <c r="V116" s="99" t="e">
        <f t="shared" si="135"/>
        <v>#DIV/0!</v>
      </c>
      <c r="W116" s="167" t="e">
        <f t="shared" si="136"/>
        <v>#DIV/0!</v>
      </c>
      <c r="X116" s="143"/>
    </row>
    <row r="117" spans="2:24" x14ac:dyDescent="0.2">
      <c r="B117" s="123"/>
      <c r="C117" s="97" t="s">
        <v>30</v>
      </c>
      <c r="D117" s="75" t="e">
        <f t="shared" si="121"/>
        <v>#DIV/0!</v>
      </c>
      <c r="E117" s="66" t="e">
        <f t="shared" si="122"/>
        <v>#DIV/0!</v>
      </c>
      <c r="F117" s="24"/>
      <c r="G117" s="62"/>
      <c r="H117" s="165" t="e">
        <f t="shared" si="123"/>
        <v>#DIV/0!</v>
      </c>
      <c r="I117" s="99" t="e">
        <f t="shared" si="124"/>
        <v>#DIV/0!</v>
      </c>
      <c r="J117" s="99" t="e">
        <f t="shared" si="125"/>
        <v>#DIV/0!</v>
      </c>
      <c r="K117" s="99" t="e">
        <f t="shared" si="126"/>
        <v>#DIV/0!</v>
      </c>
      <c r="L117" s="99" t="e">
        <f t="shared" si="127"/>
        <v>#DIV/0!</v>
      </c>
      <c r="M117" s="53"/>
      <c r="N117" s="85"/>
      <c r="O117" s="99" t="e">
        <f t="shared" si="128"/>
        <v>#DIV/0!</v>
      </c>
      <c r="P117" s="99" t="e">
        <f t="shared" si="129"/>
        <v>#DIV/0!</v>
      </c>
      <c r="Q117" s="165" t="e">
        <f t="shared" si="130"/>
        <v>#DIV/0!</v>
      </c>
      <c r="R117" s="165" t="e">
        <f t="shared" si="131"/>
        <v>#DIV/0!</v>
      </c>
      <c r="S117" s="165" t="e">
        <f t="shared" si="132"/>
        <v>#DIV/0!</v>
      </c>
      <c r="T117" s="99" t="e">
        <f t="shared" si="133"/>
        <v>#DIV/0!</v>
      </c>
      <c r="U117" s="165" t="e">
        <f t="shared" si="134"/>
        <v>#DIV/0!</v>
      </c>
      <c r="V117" s="99" t="e">
        <f t="shared" si="135"/>
        <v>#DIV/0!</v>
      </c>
      <c r="W117" s="167" t="e">
        <f t="shared" si="136"/>
        <v>#DIV/0!</v>
      </c>
      <c r="X117" s="143"/>
    </row>
    <row r="118" spans="2:24" x14ac:dyDescent="0.2">
      <c r="B118" s="123"/>
      <c r="C118" s="97" t="s">
        <v>30</v>
      </c>
      <c r="D118" s="75" t="e">
        <f t="shared" si="121"/>
        <v>#DIV/0!</v>
      </c>
      <c r="E118" s="66" t="e">
        <f t="shared" si="122"/>
        <v>#DIV/0!</v>
      </c>
      <c r="F118" s="24"/>
      <c r="G118" s="62"/>
      <c r="H118" s="165" t="e">
        <f t="shared" si="123"/>
        <v>#DIV/0!</v>
      </c>
      <c r="I118" s="99" t="e">
        <f t="shared" si="124"/>
        <v>#DIV/0!</v>
      </c>
      <c r="J118" s="99" t="e">
        <f t="shared" si="125"/>
        <v>#DIV/0!</v>
      </c>
      <c r="K118" s="99" t="e">
        <f t="shared" si="126"/>
        <v>#DIV/0!</v>
      </c>
      <c r="L118" s="99" t="e">
        <f t="shared" si="127"/>
        <v>#DIV/0!</v>
      </c>
      <c r="M118" s="53"/>
      <c r="N118" s="85"/>
      <c r="O118" s="99" t="e">
        <f t="shared" si="128"/>
        <v>#DIV/0!</v>
      </c>
      <c r="P118" s="99" t="e">
        <f t="shared" si="129"/>
        <v>#DIV/0!</v>
      </c>
      <c r="Q118" s="165" t="e">
        <f t="shared" si="130"/>
        <v>#DIV/0!</v>
      </c>
      <c r="R118" s="165" t="e">
        <f t="shared" si="131"/>
        <v>#DIV/0!</v>
      </c>
      <c r="S118" s="165" t="e">
        <f t="shared" si="132"/>
        <v>#DIV/0!</v>
      </c>
      <c r="T118" s="99" t="e">
        <f t="shared" si="133"/>
        <v>#DIV/0!</v>
      </c>
      <c r="U118" s="165" t="e">
        <f t="shared" si="134"/>
        <v>#DIV/0!</v>
      </c>
      <c r="V118" s="99" t="e">
        <f t="shared" si="135"/>
        <v>#DIV/0!</v>
      </c>
      <c r="W118" s="167" t="e">
        <f t="shared" si="136"/>
        <v>#DIV/0!</v>
      </c>
      <c r="X118" s="143"/>
    </row>
    <row r="119" spans="2:24" x14ac:dyDescent="0.2">
      <c r="B119" s="106" t="s">
        <v>92</v>
      </c>
      <c r="C119" s="97"/>
      <c r="D119" s="75"/>
      <c r="E119" s="66"/>
      <c r="F119" s="66"/>
      <c r="G119" s="99"/>
      <c r="H119" s="165"/>
      <c r="I119" s="99"/>
      <c r="J119" s="99"/>
      <c r="K119" s="99"/>
      <c r="L119" s="99"/>
      <c r="M119" s="97"/>
      <c r="N119" s="125"/>
      <c r="O119" s="99"/>
      <c r="P119" s="99"/>
      <c r="Q119" s="165"/>
      <c r="R119" s="165"/>
      <c r="S119" s="165"/>
      <c r="T119" s="99"/>
      <c r="U119" s="165"/>
      <c r="V119" s="99"/>
      <c r="W119" s="167"/>
      <c r="X119" s="143"/>
    </row>
    <row r="120" spans="2:24" x14ac:dyDescent="0.2">
      <c r="B120" s="123"/>
      <c r="C120" s="97" t="s">
        <v>30</v>
      </c>
      <c r="D120" s="75" t="e">
        <f t="shared" ref="D120:D125" si="137">F120/$F$7</f>
        <v>#DIV/0!</v>
      </c>
      <c r="E120" s="66" t="e">
        <f t="shared" ref="E120:E125" si="138">F120/$F$7*$E$7</f>
        <v>#DIV/0!</v>
      </c>
      <c r="F120" s="24"/>
      <c r="G120" s="62"/>
      <c r="H120" s="165" t="e">
        <f t="shared" ref="H120:H125" si="139">G120*E120</f>
        <v>#DIV/0!</v>
      </c>
      <c r="I120" s="99" t="e">
        <f t="shared" ref="I120:I125" si="140">E120*$I$6</f>
        <v>#DIV/0!</v>
      </c>
      <c r="J120" s="99" t="e">
        <f t="shared" ref="J120:J125" si="141">H120*$J$6</f>
        <v>#DIV/0!</v>
      </c>
      <c r="K120" s="99" t="e">
        <f t="shared" ref="K120:K125" si="142">MIN(($K$6*$K$7*(E120/2080)),(H120*$K$6))</f>
        <v>#DIV/0!</v>
      </c>
      <c r="L120" s="99" t="e">
        <f t="shared" ref="L120:L125" si="143">MIN(($L$6*$L$7*(E120/2080)),(H120*$L$6))</f>
        <v>#DIV/0!</v>
      </c>
      <c r="M120" s="137"/>
      <c r="N120" s="136"/>
      <c r="O120" s="99" t="e">
        <f t="shared" ref="O120:O125" si="144">N120*H120/100</f>
        <v>#DIV/0!</v>
      </c>
      <c r="P120" s="99" t="e">
        <f t="shared" ref="P120:P125" si="145">SUM(I120:L120)+O120</f>
        <v>#DIV/0!</v>
      </c>
      <c r="Q120" s="165" t="e">
        <f t="shared" ref="Q120:Q125" si="146">H120+P120</f>
        <v>#DIV/0!</v>
      </c>
      <c r="R120" s="165" t="e">
        <f t="shared" ref="R120:R125" si="147">Q120*$R$6</f>
        <v>#DIV/0!</v>
      </c>
      <c r="S120" s="165" t="e">
        <f t="shared" ref="S120:S125" si="148">R120+Q120</f>
        <v>#DIV/0!</v>
      </c>
      <c r="T120" s="99" t="e">
        <f t="shared" ref="T120:T125" si="149">$T$6*S120</f>
        <v>#DIV/0!</v>
      </c>
      <c r="U120" s="165" t="e">
        <f t="shared" ref="U120:U125" si="150">S120+T120</f>
        <v>#DIV/0!</v>
      </c>
      <c r="V120" s="99" t="e">
        <f t="shared" ref="V120:V125" si="151">$V$6*U120</f>
        <v>#DIV/0!</v>
      </c>
      <c r="W120" s="167" t="e">
        <f t="shared" ref="W120:W125" si="152">U120+V120</f>
        <v>#DIV/0!</v>
      </c>
      <c r="X120" s="143"/>
    </row>
    <row r="121" spans="2:24" x14ac:dyDescent="0.2">
      <c r="B121" s="123"/>
      <c r="C121" s="97" t="s">
        <v>30</v>
      </c>
      <c r="D121" s="75" t="e">
        <f t="shared" si="137"/>
        <v>#DIV/0!</v>
      </c>
      <c r="E121" s="66" t="e">
        <f t="shared" si="138"/>
        <v>#DIV/0!</v>
      </c>
      <c r="F121" s="24"/>
      <c r="G121" s="62"/>
      <c r="H121" s="165" t="e">
        <f t="shared" si="139"/>
        <v>#DIV/0!</v>
      </c>
      <c r="I121" s="99" t="e">
        <f t="shared" si="140"/>
        <v>#DIV/0!</v>
      </c>
      <c r="J121" s="99" t="e">
        <f t="shared" si="141"/>
        <v>#DIV/0!</v>
      </c>
      <c r="K121" s="99" t="e">
        <f t="shared" si="142"/>
        <v>#DIV/0!</v>
      </c>
      <c r="L121" s="99" t="e">
        <f t="shared" si="143"/>
        <v>#DIV/0!</v>
      </c>
      <c r="M121" s="137"/>
      <c r="N121" s="136"/>
      <c r="O121" s="99" t="e">
        <f t="shared" si="144"/>
        <v>#DIV/0!</v>
      </c>
      <c r="P121" s="99" t="e">
        <f t="shared" si="145"/>
        <v>#DIV/0!</v>
      </c>
      <c r="Q121" s="165" t="e">
        <f t="shared" si="146"/>
        <v>#DIV/0!</v>
      </c>
      <c r="R121" s="165" t="e">
        <f t="shared" si="147"/>
        <v>#DIV/0!</v>
      </c>
      <c r="S121" s="165" t="e">
        <f t="shared" si="148"/>
        <v>#DIV/0!</v>
      </c>
      <c r="T121" s="99" t="e">
        <f t="shared" si="149"/>
        <v>#DIV/0!</v>
      </c>
      <c r="U121" s="165" t="e">
        <f t="shared" si="150"/>
        <v>#DIV/0!</v>
      </c>
      <c r="V121" s="99" t="e">
        <f t="shared" si="151"/>
        <v>#DIV/0!</v>
      </c>
      <c r="W121" s="167" t="e">
        <f t="shared" si="152"/>
        <v>#DIV/0!</v>
      </c>
      <c r="X121" s="143"/>
    </row>
    <row r="122" spans="2:24" x14ac:dyDescent="0.2">
      <c r="B122" s="123"/>
      <c r="C122" s="97" t="s">
        <v>30</v>
      </c>
      <c r="D122" s="75" t="e">
        <f t="shared" si="137"/>
        <v>#DIV/0!</v>
      </c>
      <c r="E122" s="66" t="e">
        <f t="shared" si="138"/>
        <v>#DIV/0!</v>
      </c>
      <c r="F122" s="24"/>
      <c r="G122" s="62"/>
      <c r="H122" s="165" t="e">
        <f t="shared" si="139"/>
        <v>#DIV/0!</v>
      </c>
      <c r="I122" s="99" t="e">
        <f t="shared" si="140"/>
        <v>#DIV/0!</v>
      </c>
      <c r="J122" s="99" t="e">
        <f t="shared" si="141"/>
        <v>#DIV/0!</v>
      </c>
      <c r="K122" s="99" t="e">
        <f t="shared" si="142"/>
        <v>#DIV/0!</v>
      </c>
      <c r="L122" s="99" t="e">
        <f t="shared" si="143"/>
        <v>#DIV/0!</v>
      </c>
      <c r="M122" s="53"/>
      <c r="N122" s="85"/>
      <c r="O122" s="99" t="e">
        <f t="shared" si="144"/>
        <v>#DIV/0!</v>
      </c>
      <c r="P122" s="99" t="e">
        <f t="shared" si="145"/>
        <v>#DIV/0!</v>
      </c>
      <c r="Q122" s="165" t="e">
        <f t="shared" si="146"/>
        <v>#DIV/0!</v>
      </c>
      <c r="R122" s="165" t="e">
        <f t="shared" si="147"/>
        <v>#DIV/0!</v>
      </c>
      <c r="S122" s="165" t="e">
        <f t="shared" si="148"/>
        <v>#DIV/0!</v>
      </c>
      <c r="T122" s="99" t="e">
        <f t="shared" si="149"/>
        <v>#DIV/0!</v>
      </c>
      <c r="U122" s="165" t="e">
        <f t="shared" si="150"/>
        <v>#DIV/0!</v>
      </c>
      <c r="V122" s="99" t="e">
        <f t="shared" si="151"/>
        <v>#DIV/0!</v>
      </c>
      <c r="W122" s="167" t="e">
        <f t="shared" si="152"/>
        <v>#DIV/0!</v>
      </c>
      <c r="X122" s="143"/>
    </row>
    <row r="123" spans="2:24" x14ac:dyDescent="0.2">
      <c r="B123" s="123"/>
      <c r="C123" s="97" t="s">
        <v>30</v>
      </c>
      <c r="D123" s="75" t="e">
        <f t="shared" si="137"/>
        <v>#DIV/0!</v>
      </c>
      <c r="E123" s="66" t="e">
        <f t="shared" si="138"/>
        <v>#DIV/0!</v>
      </c>
      <c r="F123" s="24"/>
      <c r="G123" s="62"/>
      <c r="H123" s="165" t="e">
        <f t="shared" si="139"/>
        <v>#DIV/0!</v>
      </c>
      <c r="I123" s="99" t="e">
        <f t="shared" si="140"/>
        <v>#DIV/0!</v>
      </c>
      <c r="J123" s="99" t="e">
        <f t="shared" si="141"/>
        <v>#DIV/0!</v>
      </c>
      <c r="K123" s="99" t="e">
        <f t="shared" si="142"/>
        <v>#DIV/0!</v>
      </c>
      <c r="L123" s="99" t="e">
        <f t="shared" si="143"/>
        <v>#DIV/0!</v>
      </c>
      <c r="M123" s="53"/>
      <c r="N123" s="85"/>
      <c r="O123" s="99" t="e">
        <f t="shared" si="144"/>
        <v>#DIV/0!</v>
      </c>
      <c r="P123" s="99" t="e">
        <f t="shared" si="145"/>
        <v>#DIV/0!</v>
      </c>
      <c r="Q123" s="165" t="e">
        <f t="shared" si="146"/>
        <v>#DIV/0!</v>
      </c>
      <c r="R123" s="165" t="e">
        <f t="shared" si="147"/>
        <v>#DIV/0!</v>
      </c>
      <c r="S123" s="165" t="e">
        <f t="shared" si="148"/>
        <v>#DIV/0!</v>
      </c>
      <c r="T123" s="99" t="e">
        <f t="shared" si="149"/>
        <v>#DIV/0!</v>
      </c>
      <c r="U123" s="165" t="e">
        <f t="shared" si="150"/>
        <v>#DIV/0!</v>
      </c>
      <c r="V123" s="99" t="e">
        <f t="shared" si="151"/>
        <v>#DIV/0!</v>
      </c>
      <c r="W123" s="167" t="e">
        <f t="shared" si="152"/>
        <v>#DIV/0!</v>
      </c>
      <c r="X123" s="143"/>
    </row>
    <row r="124" spans="2:24" x14ac:dyDescent="0.2">
      <c r="B124" s="123"/>
      <c r="C124" s="97" t="s">
        <v>30</v>
      </c>
      <c r="D124" s="75" t="e">
        <f t="shared" si="137"/>
        <v>#DIV/0!</v>
      </c>
      <c r="E124" s="66" t="e">
        <f t="shared" si="138"/>
        <v>#DIV/0!</v>
      </c>
      <c r="F124" s="24"/>
      <c r="G124" s="62"/>
      <c r="H124" s="165" t="e">
        <f t="shared" si="139"/>
        <v>#DIV/0!</v>
      </c>
      <c r="I124" s="99" t="e">
        <f t="shared" si="140"/>
        <v>#DIV/0!</v>
      </c>
      <c r="J124" s="99" t="e">
        <f t="shared" si="141"/>
        <v>#DIV/0!</v>
      </c>
      <c r="K124" s="99" t="e">
        <f t="shared" si="142"/>
        <v>#DIV/0!</v>
      </c>
      <c r="L124" s="99" t="e">
        <f t="shared" si="143"/>
        <v>#DIV/0!</v>
      </c>
      <c r="M124" s="53"/>
      <c r="N124" s="85"/>
      <c r="O124" s="99" t="e">
        <f t="shared" si="144"/>
        <v>#DIV/0!</v>
      </c>
      <c r="P124" s="99" t="e">
        <f t="shared" si="145"/>
        <v>#DIV/0!</v>
      </c>
      <c r="Q124" s="165" t="e">
        <f t="shared" si="146"/>
        <v>#DIV/0!</v>
      </c>
      <c r="R124" s="165" t="e">
        <f t="shared" si="147"/>
        <v>#DIV/0!</v>
      </c>
      <c r="S124" s="165" t="e">
        <f t="shared" si="148"/>
        <v>#DIV/0!</v>
      </c>
      <c r="T124" s="99" t="e">
        <f t="shared" si="149"/>
        <v>#DIV/0!</v>
      </c>
      <c r="U124" s="165" t="e">
        <f t="shared" si="150"/>
        <v>#DIV/0!</v>
      </c>
      <c r="V124" s="99" t="e">
        <f t="shared" si="151"/>
        <v>#DIV/0!</v>
      </c>
      <c r="W124" s="167" t="e">
        <f t="shared" si="152"/>
        <v>#DIV/0!</v>
      </c>
      <c r="X124" s="143"/>
    </row>
    <row r="125" spans="2:24" x14ac:dyDescent="0.2">
      <c r="B125" s="123"/>
      <c r="C125" s="97" t="s">
        <v>30</v>
      </c>
      <c r="D125" s="75" t="e">
        <f t="shared" si="137"/>
        <v>#DIV/0!</v>
      </c>
      <c r="E125" s="66" t="e">
        <f t="shared" si="138"/>
        <v>#DIV/0!</v>
      </c>
      <c r="F125" s="24"/>
      <c r="G125" s="62"/>
      <c r="H125" s="165" t="e">
        <f t="shared" si="139"/>
        <v>#DIV/0!</v>
      </c>
      <c r="I125" s="99" t="e">
        <f t="shared" si="140"/>
        <v>#DIV/0!</v>
      </c>
      <c r="J125" s="99" t="e">
        <f t="shared" si="141"/>
        <v>#DIV/0!</v>
      </c>
      <c r="K125" s="99" t="e">
        <f t="shared" si="142"/>
        <v>#DIV/0!</v>
      </c>
      <c r="L125" s="99" t="e">
        <f t="shared" si="143"/>
        <v>#DIV/0!</v>
      </c>
      <c r="M125" s="53"/>
      <c r="N125" s="85"/>
      <c r="O125" s="99" t="e">
        <f t="shared" si="144"/>
        <v>#DIV/0!</v>
      </c>
      <c r="P125" s="99" t="e">
        <f t="shared" si="145"/>
        <v>#DIV/0!</v>
      </c>
      <c r="Q125" s="165" t="e">
        <f t="shared" si="146"/>
        <v>#DIV/0!</v>
      </c>
      <c r="R125" s="165" t="e">
        <f t="shared" si="147"/>
        <v>#DIV/0!</v>
      </c>
      <c r="S125" s="165" t="e">
        <f t="shared" si="148"/>
        <v>#DIV/0!</v>
      </c>
      <c r="T125" s="99" t="e">
        <f t="shared" si="149"/>
        <v>#DIV/0!</v>
      </c>
      <c r="U125" s="165" t="e">
        <f t="shared" si="150"/>
        <v>#DIV/0!</v>
      </c>
      <c r="V125" s="99" t="e">
        <f t="shared" si="151"/>
        <v>#DIV/0!</v>
      </c>
      <c r="W125" s="167" t="e">
        <f t="shared" si="152"/>
        <v>#DIV/0!</v>
      </c>
      <c r="X125" s="143"/>
    </row>
    <row r="126" spans="2:24" s="2" customFormat="1" x14ac:dyDescent="0.2">
      <c r="B126" s="106" t="s">
        <v>4</v>
      </c>
      <c r="C126" s="101"/>
      <c r="D126" s="76" t="e">
        <f>SUM(D112:D125)</f>
        <v>#DIV/0!</v>
      </c>
      <c r="E126" s="68" t="e">
        <f>SUM(E112:E125)</f>
        <v>#DIV/0!</v>
      </c>
      <c r="F126" s="68">
        <f>SUM(F112:F125)</f>
        <v>0</v>
      </c>
      <c r="G126" s="119"/>
      <c r="H126" s="166" t="e">
        <f>SUM(H112:H125)</f>
        <v>#DIV/0!</v>
      </c>
      <c r="I126" s="119" t="e">
        <f>SUM(I112:I125)</f>
        <v>#DIV/0!</v>
      </c>
      <c r="J126" s="119" t="e">
        <f>SUM(J112:J125)</f>
        <v>#DIV/0!</v>
      </c>
      <c r="K126" s="119" t="e">
        <f>SUM(K112:K125)</f>
        <v>#DIV/0!</v>
      </c>
      <c r="L126" s="119" t="e">
        <f>SUM(L112:L125)</f>
        <v>#DIV/0!</v>
      </c>
      <c r="M126" s="101"/>
      <c r="N126" s="101"/>
      <c r="O126" s="119" t="e">
        <f t="shared" ref="O126:W126" si="153">SUM(O112:O125)</f>
        <v>#DIV/0!</v>
      </c>
      <c r="P126" s="119" t="e">
        <f t="shared" si="153"/>
        <v>#DIV/0!</v>
      </c>
      <c r="Q126" s="166" t="e">
        <f t="shared" si="153"/>
        <v>#DIV/0!</v>
      </c>
      <c r="R126" s="166" t="e">
        <f t="shared" si="153"/>
        <v>#DIV/0!</v>
      </c>
      <c r="S126" s="166" t="e">
        <f t="shared" si="153"/>
        <v>#DIV/0!</v>
      </c>
      <c r="T126" s="119" t="e">
        <f t="shared" si="153"/>
        <v>#DIV/0!</v>
      </c>
      <c r="U126" s="166" t="e">
        <f t="shared" si="153"/>
        <v>#DIV/0!</v>
      </c>
      <c r="V126" s="119" t="e">
        <f t="shared" si="153"/>
        <v>#DIV/0!</v>
      </c>
      <c r="W126" s="168" t="e">
        <f t="shared" si="153"/>
        <v>#DIV/0!</v>
      </c>
      <c r="X126" s="144"/>
    </row>
    <row r="127" spans="2:24" s="2" customFormat="1" x14ac:dyDescent="0.2">
      <c r="B127" s="106"/>
      <c r="C127" s="101"/>
      <c r="D127" s="76"/>
      <c r="E127" s="68"/>
      <c r="F127" s="68"/>
      <c r="G127" s="119"/>
      <c r="H127" s="107"/>
      <c r="I127" s="72"/>
      <c r="J127" s="72"/>
      <c r="K127" s="72"/>
      <c r="L127" s="72"/>
      <c r="M127" s="101"/>
      <c r="N127" s="101"/>
      <c r="O127" s="119"/>
      <c r="P127" s="119"/>
      <c r="Q127" s="166"/>
      <c r="R127" s="166"/>
      <c r="S127" s="166"/>
      <c r="T127" s="119"/>
      <c r="U127" s="166"/>
      <c r="V127" s="119"/>
      <c r="W127" s="168"/>
      <c r="X127" s="144"/>
    </row>
    <row r="128" spans="2:24" s="2" customFormat="1" x14ac:dyDescent="0.2">
      <c r="B128" s="106" t="s">
        <v>44</v>
      </c>
      <c r="C128" s="101"/>
      <c r="D128" s="76"/>
      <c r="E128" s="68"/>
      <c r="F128" s="68"/>
      <c r="G128" s="119"/>
      <c r="H128" s="107"/>
      <c r="I128" s="72"/>
      <c r="J128" s="72"/>
      <c r="K128" s="72"/>
      <c r="L128" s="72"/>
      <c r="M128" s="101"/>
      <c r="N128" s="101"/>
      <c r="O128" s="166" t="e">
        <f>O126+O109</f>
        <v>#DIV/0!</v>
      </c>
      <c r="P128" s="166" t="e">
        <f t="shared" ref="P128:V128" si="154">P126+P109</f>
        <v>#DIV/0!</v>
      </c>
      <c r="Q128" s="166" t="e">
        <f t="shared" si="154"/>
        <v>#DIV/0!</v>
      </c>
      <c r="R128" s="166" t="e">
        <f t="shared" si="154"/>
        <v>#DIV/0!</v>
      </c>
      <c r="S128" s="166" t="e">
        <f t="shared" si="154"/>
        <v>#DIV/0!</v>
      </c>
      <c r="T128" s="166" t="e">
        <f t="shared" si="154"/>
        <v>#DIV/0!</v>
      </c>
      <c r="U128" s="166" t="e">
        <f t="shared" si="154"/>
        <v>#DIV/0!</v>
      </c>
      <c r="V128" s="166" t="e">
        <f t="shared" si="154"/>
        <v>#DIV/0!</v>
      </c>
      <c r="W128" s="168" t="e">
        <f>W126+W109</f>
        <v>#DIV/0!</v>
      </c>
      <c r="X128" s="144"/>
    </row>
    <row r="129" spans="1:24" s="2" customFormat="1" x14ac:dyDescent="0.2">
      <c r="B129" s="106"/>
      <c r="C129" s="101"/>
      <c r="D129" s="76"/>
      <c r="E129" s="68"/>
      <c r="F129" s="124"/>
      <c r="G129" s="119"/>
      <c r="H129" s="107"/>
      <c r="I129" s="72"/>
      <c r="J129" s="72"/>
      <c r="K129" s="72"/>
      <c r="L129" s="72"/>
      <c r="M129" s="101"/>
      <c r="N129" s="101"/>
      <c r="O129" s="72"/>
      <c r="P129" s="72"/>
      <c r="Q129" s="107"/>
      <c r="R129" s="107"/>
      <c r="S129" s="107"/>
      <c r="T129" s="72"/>
      <c r="U129" s="107"/>
      <c r="V129" s="72"/>
      <c r="W129" s="108"/>
      <c r="X129" s="144"/>
    </row>
    <row r="130" spans="1:24" s="2" customFormat="1" x14ac:dyDescent="0.2">
      <c r="B130" s="106" t="s">
        <v>85</v>
      </c>
      <c r="C130" s="101"/>
      <c r="D130" s="76"/>
      <c r="E130" s="68"/>
      <c r="F130" s="124"/>
      <c r="G130" s="119"/>
      <c r="H130" s="107"/>
      <c r="I130" s="72"/>
      <c r="J130" s="72"/>
      <c r="K130" s="72"/>
      <c r="L130" s="72"/>
      <c r="M130" s="101"/>
      <c r="N130" s="101"/>
      <c r="O130" s="72"/>
      <c r="P130" s="72"/>
      <c r="Q130" s="107"/>
      <c r="R130" s="107"/>
      <c r="S130" s="107"/>
      <c r="T130" s="72"/>
      <c r="U130" s="107"/>
      <c r="V130" s="72"/>
      <c r="W130" s="108"/>
      <c r="X130" s="144"/>
    </row>
    <row r="131" spans="1:24" s="2" customFormat="1" x14ac:dyDescent="0.2">
      <c r="B131" s="139"/>
      <c r="C131" s="101"/>
      <c r="D131" s="76"/>
      <c r="E131" s="68"/>
      <c r="F131" s="124"/>
      <c r="G131" s="119"/>
      <c r="H131" s="107"/>
      <c r="I131" s="72"/>
      <c r="J131" s="72"/>
      <c r="K131" s="72"/>
      <c r="L131" s="72"/>
      <c r="M131" s="101"/>
      <c r="N131" s="101"/>
      <c r="O131" s="72"/>
      <c r="P131" s="72"/>
      <c r="Q131" s="169"/>
      <c r="R131" s="165">
        <f>Q131*$R$6</f>
        <v>0</v>
      </c>
      <c r="S131" s="165">
        <f>R131+Q131</f>
        <v>0</v>
      </c>
      <c r="T131" s="99">
        <f>$T$6*S131</f>
        <v>0</v>
      </c>
      <c r="U131" s="165">
        <f>S131+T131</f>
        <v>0</v>
      </c>
      <c r="V131" s="99">
        <f>$V$6*U131</f>
        <v>0</v>
      </c>
      <c r="W131" s="167">
        <f>U131+V131</f>
        <v>0</v>
      </c>
      <c r="X131" s="144"/>
    </row>
    <row r="132" spans="1:24" s="2" customFormat="1" x14ac:dyDescent="0.2">
      <c r="B132" s="139"/>
      <c r="C132" s="101"/>
      <c r="D132" s="76"/>
      <c r="E132" s="68"/>
      <c r="F132" s="124"/>
      <c r="G132" s="119"/>
      <c r="H132" s="107"/>
      <c r="I132" s="72"/>
      <c r="J132" s="72"/>
      <c r="K132" s="72"/>
      <c r="L132" s="72"/>
      <c r="M132" s="101"/>
      <c r="N132" s="101"/>
      <c r="O132" s="72"/>
      <c r="P132" s="72"/>
      <c r="Q132" s="169"/>
      <c r="R132" s="165">
        <f t="shared" ref="R132:R139" si="155">Q132*$R$6</f>
        <v>0</v>
      </c>
      <c r="S132" s="165">
        <f t="shared" ref="S132:S139" si="156">R132+Q132</f>
        <v>0</v>
      </c>
      <c r="T132" s="99">
        <f t="shared" ref="T132:T139" si="157">$T$6*S132</f>
        <v>0</v>
      </c>
      <c r="U132" s="165">
        <f t="shared" ref="U132:U139" si="158">S132+T132</f>
        <v>0</v>
      </c>
      <c r="V132" s="99">
        <f t="shared" ref="V132:V139" si="159">$V$6*U132</f>
        <v>0</v>
      </c>
      <c r="W132" s="167">
        <f t="shared" ref="W132:W139" si="160">U132+V132</f>
        <v>0</v>
      </c>
      <c r="X132" s="144"/>
    </row>
    <row r="133" spans="1:24" s="2" customFormat="1" x14ac:dyDescent="0.2">
      <c r="B133" s="139"/>
      <c r="C133" s="101"/>
      <c r="D133" s="76"/>
      <c r="E133" s="68"/>
      <c r="F133" s="68"/>
      <c r="G133" s="119"/>
      <c r="H133" s="107"/>
      <c r="I133" s="72"/>
      <c r="J133" s="72"/>
      <c r="K133" s="72"/>
      <c r="L133" s="72"/>
      <c r="M133" s="101"/>
      <c r="N133" s="101"/>
      <c r="O133" s="72"/>
      <c r="P133" s="72"/>
      <c r="Q133" s="169"/>
      <c r="R133" s="165">
        <f t="shared" si="155"/>
        <v>0</v>
      </c>
      <c r="S133" s="165">
        <f t="shared" si="156"/>
        <v>0</v>
      </c>
      <c r="T133" s="99">
        <f t="shared" si="157"/>
        <v>0</v>
      </c>
      <c r="U133" s="165">
        <f t="shared" si="158"/>
        <v>0</v>
      </c>
      <c r="V133" s="99">
        <f t="shared" si="159"/>
        <v>0</v>
      </c>
      <c r="W133" s="167">
        <f t="shared" si="160"/>
        <v>0</v>
      </c>
      <c r="X133" s="144"/>
    </row>
    <row r="134" spans="1:24" s="2" customFormat="1" x14ac:dyDescent="0.2">
      <c r="B134" s="139"/>
      <c r="C134" s="101"/>
      <c r="D134" s="76"/>
      <c r="E134" s="68"/>
      <c r="F134" s="68"/>
      <c r="G134" s="119"/>
      <c r="H134" s="107"/>
      <c r="I134" s="72"/>
      <c r="J134" s="72"/>
      <c r="K134" s="72"/>
      <c r="L134" s="72"/>
      <c r="M134" s="101"/>
      <c r="N134" s="101"/>
      <c r="O134" s="72"/>
      <c r="P134" s="72"/>
      <c r="Q134" s="169"/>
      <c r="R134" s="165">
        <f t="shared" si="155"/>
        <v>0</v>
      </c>
      <c r="S134" s="165">
        <f t="shared" si="156"/>
        <v>0</v>
      </c>
      <c r="T134" s="99">
        <f t="shared" si="157"/>
        <v>0</v>
      </c>
      <c r="U134" s="165">
        <f t="shared" si="158"/>
        <v>0</v>
      </c>
      <c r="V134" s="99">
        <f t="shared" si="159"/>
        <v>0</v>
      </c>
      <c r="W134" s="167">
        <f t="shared" si="160"/>
        <v>0</v>
      </c>
      <c r="X134" s="144"/>
    </row>
    <row r="135" spans="1:24" s="2" customFormat="1" x14ac:dyDescent="0.2">
      <c r="B135" s="140"/>
      <c r="C135" s="101"/>
      <c r="D135" s="76"/>
      <c r="E135" s="68"/>
      <c r="F135" s="68"/>
      <c r="G135" s="119"/>
      <c r="H135" s="107"/>
      <c r="I135" s="72"/>
      <c r="J135" s="72"/>
      <c r="K135" s="72"/>
      <c r="L135" s="72"/>
      <c r="M135" s="101"/>
      <c r="N135" s="101"/>
      <c r="O135" s="72"/>
      <c r="P135" s="72"/>
      <c r="Q135" s="169"/>
      <c r="R135" s="165">
        <f t="shared" si="155"/>
        <v>0</v>
      </c>
      <c r="S135" s="165">
        <f t="shared" si="156"/>
        <v>0</v>
      </c>
      <c r="T135" s="99">
        <f t="shared" si="157"/>
        <v>0</v>
      </c>
      <c r="U135" s="165">
        <f t="shared" si="158"/>
        <v>0</v>
      </c>
      <c r="V135" s="99">
        <f t="shared" si="159"/>
        <v>0</v>
      </c>
      <c r="W135" s="167">
        <f t="shared" si="160"/>
        <v>0</v>
      </c>
      <c r="X135" s="144"/>
    </row>
    <row r="136" spans="1:24" s="2" customFormat="1" x14ac:dyDescent="0.2">
      <c r="B136" s="140"/>
      <c r="C136" s="101"/>
      <c r="D136" s="76"/>
      <c r="E136" s="68"/>
      <c r="F136" s="68"/>
      <c r="G136" s="119"/>
      <c r="H136" s="107"/>
      <c r="I136" s="72"/>
      <c r="J136" s="72"/>
      <c r="K136" s="72"/>
      <c r="L136" s="72"/>
      <c r="M136" s="101"/>
      <c r="N136" s="101"/>
      <c r="O136" s="72"/>
      <c r="P136" s="72"/>
      <c r="Q136" s="169"/>
      <c r="R136" s="165">
        <f t="shared" si="155"/>
        <v>0</v>
      </c>
      <c r="S136" s="165">
        <f t="shared" si="156"/>
        <v>0</v>
      </c>
      <c r="T136" s="99">
        <f t="shared" si="157"/>
        <v>0</v>
      </c>
      <c r="U136" s="165">
        <f t="shared" si="158"/>
        <v>0</v>
      </c>
      <c r="V136" s="99">
        <f t="shared" si="159"/>
        <v>0</v>
      </c>
      <c r="W136" s="167">
        <f t="shared" si="160"/>
        <v>0</v>
      </c>
      <c r="X136" s="144"/>
    </row>
    <row r="137" spans="1:24" s="2" customFormat="1" x14ac:dyDescent="0.2">
      <c r="B137" s="140"/>
      <c r="C137" s="101"/>
      <c r="D137" s="76"/>
      <c r="E137" s="68"/>
      <c r="F137" s="68"/>
      <c r="G137" s="119"/>
      <c r="H137" s="107"/>
      <c r="I137" s="72"/>
      <c r="J137" s="72"/>
      <c r="K137" s="72"/>
      <c r="L137" s="72"/>
      <c r="M137" s="101"/>
      <c r="N137" s="101"/>
      <c r="O137" s="72"/>
      <c r="P137" s="72"/>
      <c r="Q137" s="169"/>
      <c r="R137" s="165">
        <f t="shared" si="155"/>
        <v>0</v>
      </c>
      <c r="S137" s="165">
        <f t="shared" si="156"/>
        <v>0</v>
      </c>
      <c r="T137" s="99">
        <f t="shared" si="157"/>
        <v>0</v>
      </c>
      <c r="U137" s="165">
        <f t="shared" si="158"/>
        <v>0</v>
      </c>
      <c r="V137" s="99">
        <f t="shared" si="159"/>
        <v>0</v>
      </c>
      <c r="W137" s="167">
        <f t="shared" si="160"/>
        <v>0</v>
      </c>
      <c r="X137" s="144"/>
    </row>
    <row r="138" spans="1:24" s="2" customFormat="1" x14ac:dyDescent="0.2">
      <c r="B138" s="140"/>
      <c r="C138" s="101"/>
      <c r="D138" s="76"/>
      <c r="E138" s="68"/>
      <c r="F138" s="68"/>
      <c r="G138" s="119"/>
      <c r="H138" s="107"/>
      <c r="I138" s="72"/>
      <c r="J138" s="72"/>
      <c r="K138" s="72"/>
      <c r="L138" s="72"/>
      <c r="M138" s="101"/>
      <c r="N138" s="101"/>
      <c r="O138" s="72"/>
      <c r="P138" s="72"/>
      <c r="Q138" s="169"/>
      <c r="R138" s="165">
        <f t="shared" si="155"/>
        <v>0</v>
      </c>
      <c r="S138" s="165">
        <f t="shared" si="156"/>
        <v>0</v>
      </c>
      <c r="T138" s="99">
        <f t="shared" si="157"/>
        <v>0</v>
      </c>
      <c r="U138" s="165">
        <f t="shared" si="158"/>
        <v>0</v>
      </c>
      <c r="V138" s="99">
        <f t="shared" si="159"/>
        <v>0</v>
      </c>
      <c r="W138" s="167">
        <f t="shared" si="160"/>
        <v>0</v>
      </c>
      <c r="X138" s="144"/>
    </row>
    <row r="139" spans="1:24" s="2" customFormat="1" x14ac:dyDescent="0.2">
      <c r="B139" s="140"/>
      <c r="C139" s="101"/>
      <c r="D139" s="76"/>
      <c r="E139" s="68"/>
      <c r="F139" s="68"/>
      <c r="G139" s="119"/>
      <c r="H139" s="107"/>
      <c r="I139" s="72"/>
      <c r="J139" s="72"/>
      <c r="K139" s="72"/>
      <c r="L139" s="72"/>
      <c r="M139" s="101"/>
      <c r="N139" s="101"/>
      <c r="O139" s="72"/>
      <c r="P139" s="72"/>
      <c r="Q139" s="169"/>
      <c r="R139" s="165">
        <f t="shared" si="155"/>
        <v>0</v>
      </c>
      <c r="S139" s="165">
        <f t="shared" si="156"/>
        <v>0</v>
      </c>
      <c r="T139" s="99">
        <f t="shared" si="157"/>
        <v>0</v>
      </c>
      <c r="U139" s="165">
        <f t="shared" si="158"/>
        <v>0</v>
      </c>
      <c r="V139" s="99">
        <f t="shared" si="159"/>
        <v>0</v>
      </c>
      <c r="W139" s="167">
        <f t="shared" si="160"/>
        <v>0</v>
      </c>
      <c r="X139" s="144"/>
    </row>
    <row r="140" spans="1:24" s="2" customFormat="1" x14ac:dyDescent="0.2">
      <c r="B140" s="134"/>
      <c r="C140" s="101"/>
      <c r="D140" s="76"/>
      <c r="E140" s="68"/>
      <c r="F140" s="68"/>
      <c r="G140" s="119"/>
      <c r="H140" s="107"/>
      <c r="I140" s="72"/>
      <c r="J140" s="72"/>
      <c r="K140" s="72"/>
      <c r="L140" s="72"/>
      <c r="M140" s="101"/>
      <c r="N140" s="101"/>
      <c r="O140" s="72"/>
      <c r="P140" s="72"/>
      <c r="Q140" s="166"/>
      <c r="R140" s="166"/>
      <c r="S140" s="166"/>
      <c r="T140" s="119"/>
      <c r="U140" s="166"/>
      <c r="V140" s="119"/>
      <c r="W140" s="168"/>
      <c r="X140" s="144"/>
    </row>
    <row r="141" spans="1:24" s="2" customFormat="1" x14ac:dyDescent="0.2">
      <c r="B141" s="135" t="s">
        <v>87</v>
      </c>
      <c r="C141" s="101"/>
      <c r="D141" s="76"/>
      <c r="E141" s="68"/>
      <c r="F141" s="68"/>
      <c r="G141" s="119"/>
      <c r="H141" s="107"/>
      <c r="I141" s="72"/>
      <c r="J141" s="72"/>
      <c r="K141" s="72"/>
      <c r="L141" s="72"/>
      <c r="M141" s="101"/>
      <c r="N141" s="101"/>
      <c r="O141" s="72"/>
      <c r="P141" s="72"/>
      <c r="Q141" s="166">
        <f t="shared" ref="Q141:V141" si="161">SUM(Q131:Q139)</f>
        <v>0</v>
      </c>
      <c r="R141" s="166">
        <f t="shared" si="161"/>
        <v>0</v>
      </c>
      <c r="S141" s="166">
        <f t="shared" si="161"/>
        <v>0</v>
      </c>
      <c r="T141" s="166">
        <f t="shared" si="161"/>
        <v>0</v>
      </c>
      <c r="U141" s="166">
        <f t="shared" si="161"/>
        <v>0</v>
      </c>
      <c r="V141" s="166">
        <f t="shared" si="161"/>
        <v>0</v>
      </c>
      <c r="W141" s="168">
        <f>SUM(W131:W139)</f>
        <v>0</v>
      </c>
      <c r="X141" s="144"/>
    </row>
    <row r="142" spans="1:24" s="2" customFormat="1" x14ac:dyDescent="0.2">
      <c r="B142" s="106"/>
      <c r="C142" s="101"/>
      <c r="D142" s="76"/>
      <c r="E142" s="68"/>
      <c r="F142" s="68"/>
      <c r="G142" s="119"/>
      <c r="H142" s="107"/>
      <c r="I142" s="72"/>
      <c r="J142" s="72"/>
      <c r="K142" s="72"/>
      <c r="L142" s="72"/>
      <c r="M142" s="101"/>
      <c r="N142" s="101"/>
      <c r="O142" s="72"/>
      <c r="P142" s="72"/>
      <c r="Q142" s="166"/>
      <c r="R142" s="166"/>
      <c r="S142" s="166"/>
      <c r="T142" s="119"/>
      <c r="U142" s="166"/>
      <c r="V142" s="119"/>
      <c r="W142" s="168"/>
      <c r="X142" s="144"/>
    </row>
    <row r="143" spans="1:24" ht="10.8" thickBot="1" x14ac:dyDescent="0.25">
      <c r="A143" s="215" t="s">
        <v>105</v>
      </c>
      <c r="B143" s="116"/>
      <c r="C143" s="109"/>
      <c r="D143" s="117" t="e">
        <f>SUM(D126+D109)</f>
        <v>#DIV/0!</v>
      </c>
      <c r="E143" s="120" t="e">
        <f>SUM(E126+E109)</f>
        <v>#DIV/0!</v>
      </c>
      <c r="F143" s="120">
        <f>SUM(F126+F109)</f>
        <v>0</v>
      </c>
      <c r="G143" s="109"/>
      <c r="H143" s="170" t="e">
        <f>H126+H109</f>
        <v>#DIV/0!</v>
      </c>
      <c r="I143" s="170" t="e">
        <f>I126+I109</f>
        <v>#DIV/0!</v>
      </c>
      <c r="J143" s="170" t="e">
        <f>J126+J109</f>
        <v>#DIV/0!</v>
      </c>
      <c r="K143" s="170" t="e">
        <f>K126+K109</f>
        <v>#DIV/0!</v>
      </c>
      <c r="L143" s="170" t="e">
        <f>L126+L109</f>
        <v>#DIV/0!</v>
      </c>
      <c r="M143" s="109"/>
      <c r="N143" s="109"/>
      <c r="O143" s="170" t="e">
        <f>O128</f>
        <v>#DIV/0!</v>
      </c>
      <c r="P143" s="170" t="e">
        <f>P128</f>
        <v>#DIV/0!</v>
      </c>
      <c r="Q143" s="170" t="e">
        <f>Q128+Q141</f>
        <v>#DIV/0!</v>
      </c>
      <c r="R143" s="170" t="e">
        <f t="shared" ref="R143:W143" si="162">R128+R141</f>
        <v>#DIV/0!</v>
      </c>
      <c r="S143" s="170" t="e">
        <f t="shared" si="162"/>
        <v>#DIV/0!</v>
      </c>
      <c r="T143" s="170" t="e">
        <f t="shared" si="162"/>
        <v>#DIV/0!</v>
      </c>
      <c r="U143" s="170" t="e">
        <f t="shared" si="162"/>
        <v>#DIV/0!</v>
      </c>
      <c r="V143" s="170" t="e">
        <f t="shared" si="162"/>
        <v>#DIV/0!</v>
      </c>
      <c r="W143" s="216" t="e">
        <f t="shared" si="162"/>
        <v>#DIV/0!</v>
      </c>
      <c r="X143" s="217" t="e">
        <f>W143/X101</f>
        <v>#DIV/0!</v>
      </c>
    </row>
    <row r="144" spans="1:24" x14ac:dyDescent="0.2">
      <c r="B144" s="149"/>
      <c r="C144" s="150"/>
      <c r="D144" s="151"/>
      <c r="E144" s="151"/>
      <c r="F144" s="151"/>
      <c r="G144" s="152"/>
      <c r="H144" s="150"/>
      <c r="I144" s="152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3"/>
      <c r="X144" s="142"/>
    </row>
    <row r="145" spans="1:24" x14ac:dyDescent="0.2">
      <c r="A145" s="238" t="s">
        <v>106</v>
      </c>
      <c r="B145" s="205" t="s">
        <v>129</v>
      </c>
      <c r="C145" s="110"/>
      <c r="D145" s="110"/>
      <c r="E145" s="110"/>
      <c r="F145" s="110"/>
      <c r="G145" s="111"/>
      <c r="H145" s="110"/>
      <c r="I145" s="111"/>
      <c r="J145" s="110"/>
      <c r="K145" s="111"/>
      <c r="L145" s="111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8"/>
      <c r="X145" s="143"/>
    </row>
    <row r="146" spans="1:24" x14ac:dyDescent="0.2">
      <c r="B146" s="205" t="s">
        <v>137</v>
      </c>
      <c r="C146" s="110"/>
      <c r="D146" s="110"/>
      <c r="E146" s="110"/>
      <c r="F146" s="110"/>
      <c r="G146" s="111"/>
      <c r="H146" s="110"/>
      <c r="I146" s="111"/>
      <c r="J146" s="110"/>
      <c r="K146" s="111"/>
      <c r="L146" s="111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8"/>
      <c r="X146" s="251">
        <v>3240</v>
      </c>
    </row>
    <row r="147" spans="1:24" x14ac:dyDescent="0.2">
      <c r="B147" s="106" t="s">
        <v>1</v>
      </c>
      <c r="C147" s="97"/>
      <c r="D147" s="77"/>
      <c r="E147" s="95"/>
      <c r="F147" s="95"/>
      <c r="G147" s="98"/>
      <c r="H147" s="97"/>
      <c r="I147" s="98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103"/>
      <c r="X147" s="143"/>
    </row>
    <row r="148" spans="1:24" x14ac:dyDescent="0.2">
      <c r="B148" s="90"/>
      <c r="C148" s="97" t="s">
        <v>30</v>
      </c>
      <c r="D148" s="75" t="e">
        <f t="shared" ref="D148:D153" si="163">F148/$F$7</f>
        <v>#DIV/0!</v>
      </c>
      <c r="E148" s="66" t="e">
        <f t="shared" ref="E148:E153" si="164">F148/$F$7*$E$7</f>
        <v>#DIV/0!</v>
      </c>
      <c r="F148" s="24"/>
      <c r="G148" s="62"/>
      <c r="H148" s="165" t="e">
        <f t="shared" ref="H148:H153" si="165">G148*E148</f>
        <v>#DIV/0!</v>
      </c>
      <c r="I148" s="99" t="e">
        <f t="shared" ref="I148:I153" si="166">E148*$I$6</f>
        <v>#DIV/0!</v>
      </c>
      <c r="J148" s="99" t="e">
        <f t="shared" ref="J148:J153" si="167">H148*$J$6</f>
        <v>#DIV/0!</v>
      </c>
      <c r="K148" s="99" t="e">
        <f t="shared" ref="K148:K153" si="168">MIN(($K$6*$K$7*(E148/2080)),(H148*$K$6))</f>
        <v>#DIV/0!</v>
      </c>
      <c r="L148" s="99" t="e">
        <f t="shared" ref="L148:L153" si="169">MIN(($L$6*$L$7*(E148/2080)),(H148*$L$6))</f>
        <v>#DIV/0!</v>
      </c>
      <c r="M148" s="137"/>
      <c r="N148" s="172"/>
      <c r="O148" s="99" t="e">
        <f t="shared" ref="O148:O153" si="170">N148*H148/100</f>
        <v>#DIV/0!</v>
      </c>
      <c r="P148" s="99" t="e">
        <f t="shared" ref="P148:P153" si="171">SUM(I148:L148)+O148</f>
        <v>#DIV/0!</v>
      </c>
      <c r="Q148" s="99" t="e">
        <f t="shared" ref="Q148:Q153" si="172">H148+P148</f>
        <v>#DIV/0!</v>
      </c>
      <c r="R148" s="99" t="e">
        <f t="shared" ref="R148:R153" si="173">Q148*$R$6</f>
        <v>#DIV/0!</v>
      </c>
      <c r="S148" s="99" t="e">
        <f t="shared" ref="S148:S153" si="174">Q148+R148</f>
        <v>#DIV/0!</v>
      </c>
      <c r="T148" s="99" t="e">
        <f t="shared" ref="T148:T153" si="175">$T$6*S148</f>
        <v>#DIV/0!</v>
      </c>
      <c r="U148" s="165" t="e">
        <f t="shared" ref="U148:U153" si="176">S148+T148</f>
        <v>#DIV/0!</v>
      </c>
      <c r="V148" s="99" t="e">
        <f t="shared" ref="V148:V153" si="177">$V$6*U148</f>
        <v>#DIV/0!</v>
      </c>
      <c r="W148" s="167" t="e">
        <f t="shared" ref="W148:W153" si="178">U148+V148</f>
        <v>#DIV/0!</v>
      </c>
      <c r="X148" s="143"/>
    </row>
    <row r="149" spans="1:24" x14ac:dyDescent="0.2">
      <c r="B149" s="90"/>
      <c r="C149" s="97" t="s">
        <v>30</v>
      </c>
      <c r="D149" s="75" t="e">
        <f t="shared" si="163"/>
        <v>#DIV/0!</v>
      </c>
      <c r="E149" s="66" t="e">
        <f t="shared" si="164"/>
        <v>#DIV/0!</v>
      </c>
      <c r="F149" s="24"/>
      <c r="G149" s="62"/>
      <c r="H149" s="165" t="e">
        <f t="shared" si="165"/>
        <v>#DIV/0!</v>
      </c>
      <c r="I149" s="99" t="e">
        <f t="shared" si="166"/>
        <v>#DIV/0!</v>
      </c>
      <c r="J149" s="99" t="e">
        <f t="shared" si="167"/>
        <v>#DIV/0!</v>
      </c>
      <c r="K149" s="99" t="e">
        <f t="shared" si="168"/>
        <v>#DIV/0!</v>
      </c>
      <c r="L149" s="99" t="e">
        <f t="shared" si="169"/>
        <v>#DIV/0!</v>
      </c>
      <c r="M149" s="137"/>
      <c r="N149" s="172"/>
      <c r="O149" s="99" t="e">
        <f t="shared" si="170"/>
        <v>#DIV/0!</v>
      </c>
      <c r="P149" s="99" t="e">
        <f t="shared" si="171"/>
        <v>#DIV/0!</v>
      </c>
      <c r="Q149" s="99" t="e">
        <f t="shared" si="172"/>
        <v>#DIV/0!</v>
      </c>
      <c r="R149" s="99" t="e">
        <f t="shared" si="173"/>
        <v>#DIV/0!</v>
      </c>
      <c r="S149" s="99" t="e">
        <f t="shared" si="174"/>
        <v>#DIV/0!</v>
      </c>
      <c r="T149" s="99" t="e">
        <f t="shared" si="175"/>
        <v>#DIV/0!</v>
      </c>
      <c r="U149" s="165" t="e">
        <f t="shared" si="176"/>
        <v>#DIV/0!</v>
      </c>
      <c r="V149" s="99" t="e">
        <f t="shared" si="177"/>
        <v>#DIV/0!</v>
      </c>
      <c r="W149" s="167" t="e">
        <f t="shared" si="178"/>
        <v>#DIV/0!</v>
      </c>
      <c r="X149" s="143"/>
    </row>
    <row r="150" spans="1:24" x14ac:dyDescent="0.2">
      <c r="B150" s="90"/>
      <c r="C150" s="97" t="s">
        <v>30</v>
      </c>
      <c r="D150" s="75" t="e">
        <f t="shared" si="163"/>
        <v>#DIV/0!</v>
      </c>
      <c r="E150" s="66" t="e">
        <f t="shared" si="164"/>
        <v>#DIV/0!</v>
      </c>
      <c r="F150" s="84"/>
      <c r="G150" s="62"/>
      <c r="H150" s="165" t="e">
        <f t="shared" si="165"/>
        <v>#DIV/0!</v>
      </c>
      <c r="I150" s="99" t="e">
        <f t="shared" si="166"/>
        <v>#DIV/0!</v>
      </c>
      <c r="J150" s="99" t="e">
        <f t="shared" si="167"/>
        <v>#DIV/0!</v>
      </c>
      <c r="K150" s="99" t="e">
        <f t="shared" si="168"/>
        <v>#DIV/0!</v>
      </c>
      <c r="L150" s="99" t="e">
        <f t="shared" si="169"/>
        <v>#DIV/0!</v>
      </c>
      <c r="M150" s="137"/>
      <c r="N150" s="172"/>
      <c r="O150" s="99" t="e">
        <f t="shared" si="170"/>
        <v>#DIV/0!</v>
      </c>
      <c r="P150" s="99" t="e">
        <f t="shared" si="171"/>
        <v>#DIV/0!</v>
      </c>
      <c r="Q150" s="99" t="e">
        <f t="shared" si="172"/>
        <v>#DIV/0!</v>
      </c>
      <c r="R150" s="99" t="e">
        <f t="shared" si="173"/>
        <v>#DIV/0!</v>
      </c>
      <c r="S150" s="99" t="e">
        <f t="shared" si="174"/>
        <v>#DIV/0!</v>
      </c>
      <c r="T150" s="99" t="e">
        <f t="shared" si="175"/>
        <v>#DIV/0!</v>
      </c>
      <c r="U150" s="165" t="e">
        <f t="shared" si="176"/>
        <v>#DIV/0!</v>
      </c>
      <c r="V150" s="99" t="e">
        <f t="shared" si="177"/>
        <v>#DIV/0!</v>
      </c>
      <c r="W150" s="167" t="e">
        <f t="shared" si="178"/>
        <v>#DIV/0!</v>
      </c>
      <c r="X150" s="143"/>
    </row>
    <row r="151" spans="1:24" x14ac:dyDescent="0.2">
      <c r="B151" s="90"/>
      <c r="C151" s="97" t="s">
        <v>30</v>
      </c>
      <c r="D151" s="75" t="e">
        <f t="shared" si="163"/>
        <v>#DIV/0!</v>
      </c>
      <c r="E151" s="66" t="e">
        <f t="shared" si="164"/>
        <v>#DIV/0!</v>
      </c>
      <c r="F151" s="24"/>
      <c r="G151" s="62"/>
      <c r="H151" s="165" t="e">
        <f t="shared" si="165"/>
        <v>#DIV/0!</v>
      </c>
      <c r="I151" s="99" t="e">
        <f t="shared" si="166"/>
        <v>#DIV/0!</v>
      </c>
      <c r="J151" s="99" t="e">
        <f t="shared" si="167"/>
        <v>#DIV/0!</v>
      </c>
      <c r="K151" s="99" t="e">
        <f t="shared" si="168"/>
        <v>#DIV/0!</v>
      </c>
      <c r="L151" s="99" t="e">
        <f t="shared" si="169"/>
        <v>#DIV/0!</v>
      </c>
      <c r="M151" s="137"/>
      <c r="N151" s="172"/>
      <c r="O151" s="99" t="e">
        <f t="shared" si="170"/>
        <v>#DIV/0!</v>
      </c>
      <c r="P151" s="99" t="e">
        <f t="shared" si="171"/>
        <v>#DIV/0!</v>
      </c>
      <c r="Q151" s="99" t="e">
        <f t="shared" si="172"/>
        <v>#DIV/0!</v>
      </c>
      <c r="R151" s="99" t="e">
        <f t="shared" si="173"/>
        <v>#DIV/0!</v>
      </c>
      <c r="S151" s="99" t="e">
        <f t="shared" si="174"/>
        <v>#DIV/0!</v>
      </c>
      <c r="T151" s="99" t="e">
        <f t="shared" si="175"/>
        <v>#DIV/0!</v>
      </c>
      <c r="U151" s="165" t="e">
        <f t="shared" si="176"/>
        <v>#DIV/0!</v>
      </c>
      <c r="V151" s="99" t="e">
        <f t="shared" si="177"/>
        <v>#DIV/0!</v>
      </c>
      <c r="W151" s="167" t="e">
        <f t="shared" si="178"/>
        <v>#DIV/0!</v>
      </c>
      <c r="X151" s="143"/>
    </row>
    <row r="152" spans="1:24" x14ac:dyDescent="0.2">
      <c r="B152" s="90"/>
      <c r="C152" s="97" t="s">
        <v>30</v>
      </c>
      <c r="D152" s="75" t="e">
        <f t="shared" si="163"/>
        <v>#DIV/0!</v>
      </c>
      <c r="E152" s="66" t="e">
        <f t="shared" si="164"/>
        <v>#DIV/0!</v>
      </c>
      <c r="F152" s="84"/>
      <c r="G152" s="62"/>
      <c r="H152" s="165" t="e">
        <f t="shared" si="165"/>
        <v>#DIV/0!</v>
      </c>
      <c r="I152" s="99" t="e">
        <f t="shared" si="166"/>
        <v>#DIV/0!</v>
      </c>
      <c r="J152" s="99" t="e">
        <f t="shared" si="167"/>
        <v>#DIV/0!</v>
      </c>
      <c r="K152" s="99" t="e">
        <f t="shared" si="168"/>
        <v>#DIV/0!</v>
      </c>
      <c r="L152" s="99" t="e">
        <f t="shared" si="169"/>
        <v>#DIV/0!</v>
      </c>
      <c r="M152" s="53"/>
      <c r="N152" s="82"/>
      <c r="O152" s="99" t="e">
        <f t="shared" si="170"/>
        <v>#DIV/0!</v>
      </c>
      <c r="P152" s="99" t="e">
        <f t="shared" si="171"/>
        <v>#DIV/0!</v>
      </c>
      <c r="Q152" s="99" t="e">
        <f t="shared" si="172"/>
        <v>#DIV/0!</v>
      </c>
      <c r="R152" s="99" t="e">
        <f t="shared" si="173"/>
        <v>#DIV/0!</v>
      </c>
      <c r="S152" s="99" t="e">
        <f t="shared" si="174"/>
        <v>#DIV/0!</v>
      </c>
      <c r="T152" s="99" t="e">
        <f t="shared" si="175"/>
        <v>#DIV/0!</v>
      </c>
      <c r="U152" s="165" t="e">
        <f t="shared" si="176"/>
        <v>#DIV/0!</v>
      </c>
      <c r="V152" s="99" t="e">
        <f t="shared" si="177"/>
        <v>#DIV/0!</v>
      </c>
      <c r="W152" s="167" t="e">
        <f t="shared" si="178"/>
        <v>#DIV/0!</v>
      </c>
      <c r="X152" s="143"/>
    </row>
    <row r="153" spans="1:24" x14ac:dyDescent="0.2">
      <c r="B153" s="90"/>
      <c r="C153" s="97" t="s">
        <v>30</v>
      </c>
      <c r="D153" s="75" t="e">
        <f t="shared" si="163"/>
        <v>#DIV/0!</v>
      </c>
      <c r="E153" s="66" t="e">
        <f t="shared" si="164"/>
        <v>#DIV/0!</v>
      </c>
      <c r="F153" s="24"/>
      <c r="G153" s="62"/>
      <c r="H153" s="165" t="e">
        <f t="shared" si="165"/>
        <v>#DIV/0!</v>
      </c>
      <c r="I153" s="99" t="e">
        <f t="shared" si="166"/>
        <v>#DIV/0!</v>
      </c>
      <c r="J153" s="99" t="e">
        <f t="shared" si="167"/>
        <v>#DIV/0!</v>
      </c>
      <c r="K153" s="99" t="e">
        <f t="shared" si="168"/>
        <v>#DIV/0!</v>
      </c>
      <c r="L153" s="99" t="e">
        <f t="shared" si="169"/>
        <v>#DIV/0!</v>
      </c>
      <c r="M153" s="53"/>
      <c r="N153" s="82"/>
      <c r="O153" s="99" t="e">
        <f t="shared" si="170"/>
        <v>#DIV/0!</v>
      </c>
      <c r="P153" s="99" t="e">
        <f t="shared" si="171"/>
        <v>#DIV/0!</v>
      </c>
      <c r="Q153" s="99" t="e">
        <f t="shared" si="172"/>
        <v>#DIV/0!</v>
      </c>
      <c r="R153" s="99" t="e">
        <f t="shared" si="173"/>
        <v>#DIV/0!</v>
      </c>
      <c r="S153" s="99" t="e">
        <f t="shared" si="174"/>
        <v>#DIV/0!</v>
      </c>
      <c r="T153" s="99" t="e">
        <f t="shared" si="175"/>
        <v>#DIV/0!</v>
      </c>
      <c r="U153" s="165" t="e">
        <f t="shared" si="176"/>
        <v>#DIV/0!</v>
      </c>
      <c r="V153" s="99" t="e">
        <f t="shared" si="177"/>
        <v>#DIV/0!</v>
      </c>
      <c r="W153" s="167" t="e">
        <f t="shared" si="178"/>
        <v>#DIV/0!</v>
      </c>
      <c r="X153" s="143"/>
    </row>
    <row r="154" spans="1:24" x14ac:dyDescent="0.2">
      <c r="A154" s="2"/>
      <c r="B154" s="106" t="s">
        <v>2</v>
      </c>
      <c r="C154" s="101"/>
      <c r="D154" s="76" t="e">
        <f>SUM(D148:D153)</f>
        <v>#DIV/0!</v>
      </c>
      <c r="E154" s="68" t="e">
        <f>SUM(E148:E153)</f>
        <v>#DIV/0!</v>
      </c>
      <c r="F154" s="68">
        <f>SUM(F148:F153)</f>
        <v>0</v>
      </c>
      <c r="G154" s="119"/>
      <c r="H154" s="166" t="e">
        <f>SUM(H148:H153)</f>
        <v>#DIV/0!</v>
      </c>
      <c r="I154" s="119" t="e">
        <f>SUM(I148:I153)</f>
        <v>#DIV/0!</v>
      </c>
      <c r="J154" s="119" t="e">
        <f>SUM(J148:J153)</f>
        <v>#DIV/0!</v>
      </c>
      <c r="K154" s="119" t="e">
        <f>SUM(K148:K153)</f>
        <v>#DIV/0!</v>
      </c>
      <c r="L154" s="119" t="e">
        <f>SUM(L148:L153)</f>
        <v>#DIV/0!</v>
      </c>
      <c r="M154" s="101"/>
      <c r="N154" s="166"/>
      <c r="O154" s="119" t="e">
        <f t="shared" ref="O154:W154" si="179">SUM(O148:O153)</f>
        <v>#DIV/0!</v>
      </c>
      <c r="P154" s="119" t="e">
        <f t="shared" si="179"/>
        <v>#DIV/0!</v>
      </c>
      <c r="Q154" s="166" t="e">
        <f t="shared" si="179"/>
        <v>#DIV/0!</v>
      </c>
      <c r="R154" s="166" t="e">
        <f t="shared" si="179"/>
        <v>#DIV/0!</v>
      </c>
      <c r="S154" s="166" t="e">
        <f t="shared" si="179"/>
        <v>#DIV/0!</v>
      </c>
      <c r="T154" s="119" t="e">
        <f t="shared" si="179"/>
        <v>#DIV/0!</v>
      </c>
      <c r="U154" s="166" t="e">
        <f t="shared" si="179"/>
        <v>#DIV/0!</v>
      </c>
      <c r="V154" s="119" t="e">
        <f t="shared" si="179"/>
        <v>#DIV/0!</v>
      </c>
      <c r="W154" s="168" t="e">
        <f t="shared" si="179"/>
        <v>#DIV/0!</v>
      </c>
      <c r="X154" s="143"/>
    </row>
    <row r="155" spans="1:24" x14ac:dyDescent="0.2">
      <c r="B155" s="106"/>
      <c r="C155" s="97"/>
      <c r="D155" s="77"/>
      <c r="E155" s="69"/>
      <c r="F155" s="105"/>
      <c r="G155" s="99"/>
      <c r="H155" s="165"/>
      <c r="I155" s="99"/>
      <c r="J155" s="166"/>
      <c r="K155" s="165"/>
      <c r="L155" s="165"/>
      <c r="M155" s="97"/>
      <c r="N155" s="165"/>
      <c r="O155" s="165"/>
      <c r="P155" s="165"/>
      <c r="Q155" s="165"/>
      <c r="R155" s="165"/>
      <c r="S155" s="165"/>
      <c r="T155" s="165"/>
      <c r="U155" s="165"/>
      <c r="V155" s="165"/>
      <c r="W155" s="167"/>
      <c r="X155" s="143"/>
    </row>
    <row r="156" spans="1:24" x14ac:dyDescent="0.2">
      <c r="B156" s="106" t="s">
        <v>89</v>
      </c>
      <c r="C156" s="97"/>
      <c r="D156" s="77"/>
      <c r="E156" s="69"/>
      <c r="F156" s="105"/>
      <c r="G156" s="99"/>
      <c r="H156" s="165"/>
      <c r="I156" s="99"/>
      <c r="J156" s="165"/>
      <c r="K156" s="165"/>
      <c r="L156" s="165"/>
      <c r="M156" s="97"/>
      <c r="N156" s="165"/>
      <c r="O156" s="165"/>
      <c r="P156" s="165"/>
      <c r="Q156" s="165"/>
      <c r="R156" s="165"/>
      <c r="S156" s="165"/>
      <c r="T156" s="165"/>
      <c r="U156" s="165"/>
      <c r="V156" s="165"/>
      <c r="W156" s="167"/>
      <c r="X156" s="143"/>
    </row>
    <row r="157" spans="1:24" x14ac:dyDescent="0.2">
      <c r="B157" s="123"/>
      <c r="C157" s="97" t="s">
        <v>30</v>
      </c>
      <c r="D157" s="75" t="e">
        <f>F157/$F$8</f>
        <v>#DIV/0!</v>
      </c>
      <c r="E157" s="66" t="e">
        <f>F157/$F$8*$E$8</f>
        <v>#DIV/0!</v>
      </c>
      <c r="F157" s="84"/>
      <c r="G157" s="62"/>
      <c r="H157" s="165" t="e">
        <f>G157*E157</f>
        <v>#DIV/0!</v>
      </c>
      <c r="I157" s="99" t="e">
        <f>E157*$I$6</f>
        <v>#DIV/0!</v>
      </c>
      <c r="J157" s="99" t="e">
        <f>H157*$J$6</f>
        <v>#DIV/0!</v>
      </c>
      <c r="K157" s="99" t="e">
        <f>MIN(($K$6*$K$7*(E157/2080)),(H157*$K$6))</f>
        <v>#DIV/0!</v>
      </c>
      <c r="L157" s="99" t="e">
        <f>MIN(($L$6*$L$7*(E157/2080)),(H157*$L$6))</f>
        <v>#DIV/0!</v>
      </c>
      <c r="M157" s="137"/>
      <c r="N157" s="172"/>
      <c r="O157" s="99" t="e">
        <f>N157*H157/100</f>
        <v>#DIV/0!</v>
      </c>
      <c r="P157" s="99" t="e">
        <f>SUM(I157:L157)+O157</f>
        <v>#DIV/0!</v>
      </c>
      <c r="Q157" s="165" t="e">
        <f>H157+P157</f>
        <v>#DIV/0!</v>
      </c>
      <c r="R157" s="165" t="e">
        <f>Q157*$R$6</f>
        <v>#DIV/0!</v>
      </c>
      <c r="S157" s="165" t="e">
        <f>R157+Q157</f>
        <v>#DIV/0!</v>
      </c>
      <c r="T157" s="99" t="e">
        <f>$T$6*S157</f>
        <v>#DIV/0!</v>
      </c>
      <c r="U157" s="165" t="e">
        <f>S157+T157</f>
        <v>#DIV/0!</v>
      </c>
      <c r="V157" s="99" t="e">
        <f>$V$6*U157</f>
        <v>#DIV/0!</v>
      </c>
      <c r="W157" s="167" t="e">
        <f>U157+V157</f>
        <v>#DIV/0!</v>
      </c>
      <c r="X157" s="143"/>
    </row>
    <row r="158" spans="1:24" x14ac:dyDescent="0.2">
      <c r="B158" s="123"/>
      <c r="C158" s="97" t="s">
        <v>30</v>
      </c>
      <c r="D158" s="75" t="e">
        <f t="shared" ref="D158:D163" si="180">F158/$F$8</f>
        <v>#DIV/0!</v>
      </c>
      <c r="E158" s="66" t="e">
        <f t="shared" ref="E158:E163" si="181">F158/$F$8*$E$8</f>
        <v>#DIV/0!</v>
      </c>
      <c r="F158" s="24"/>
      <c r="G158" s="62"/>
      <c r="H158" s="165" t="e">
        <f t="shared" ref="H158:H163" si="182">G158*E158</f>
        <v>#DIV/0!</v>
      </c>
      <c r="I158" s="99" t="e">
        <f t="shared" ref="I158:I163" si="183">E158*$I$6</f>
        <v>#DIV/0!</v>
      </c>
      <c r="J158" s="99" t="e">
        <f t="shared" ref="J158:J163" si="184">H158*$J$6</f>
        <v>#DIV/0!</v>
      </c>
      <c r="K158" s="99" t="e">
        <f t="shared" ref="K158:K163" si="185">MIN(($K$6*$K$7*(E158/2080)),(H158*$K$6))</f>
        <v>#DIV/0!</v>
      </c>
      <c r="L158" s="99" t="e">
        <f t="shared" ref="L158:L163" si="186">MIN(($L$6*$L$7*(E158/2080)),(H158*$L$6))</f>
        <v>#DIV/0!</v>
      </c>
      <c r="M158" s="137"/>
      <c r="N158" s="172"/>
      <c r="O158" s="99" t="e">
        <f t="shared" ref="O158:O163" si="187">N158*H158/100</f>
        <v>#DIV/0!</v>
      </c>
      <c r="P158" s="99" t="e">
        <f t="shared" ref="P158:P163" si="188">SUM(I158:L158)+O158</f>
        <v>#DIV/0!</v>
      </c>
      <c r="Q158" s="165" t="e">
        <f t="shared" ref="Q158:Q163" si="189">H158+P158</f>
        <v>#DIV/0!</v>
      </c>
      <c r="R158" s="165" t="e">
        <f t="shared" ref="R158:R163" si="190">Q158*$R$6</f>
        <v>#DIV/0!</v>
      </c>
      <c r="S158" s="165" t="e">
        <f t="shared" ref="S158:S163" si="191">R158+Q158</f>
        <v>#DIV/0!</v>
      </c>
      <c r="T158" s="99" t="e">
        <f t="shared" ref="T158:T163" si="192">$T$6*S158</f>
        <v>#DIV/0!</v>
      </c>
      <c r="U158" s="165" t="e">
        <f t="shared" ref="U158:U163" si="193">S158+T158</f>
        <v>#DIV/0!</v>
      </c>
      <c r="V158" s="99" t="e">
        <f t="shared" ref="V158:V163" si="194">$V$6*U158</f>
        <v>#DIV/0!</v>
      </c>
      <c r="W158" s="167" t="e">
        <f t="shared" ref="W158:W163" si="195">U158+V158</f>
        <v>#DIV/0!</v>
      </c>
      <c r="X158" s="143"/>
    </row>
    <row r="159" spans="1:24" x14ac:dyDescent="0.2">
      <c r="B159" s="123"/>
      <c r="C159" s="97" t="s">
        <v>30</v>
      </c>
      <c r="D159" s="75" t="e">
        <f t="shared" si="180"/>
        <v>#DIV/0!</v>
      </c>
      <c r="E159" s="66" t="e">
        <f t="shared" si="181"/>
        <v>#DIV/0!</v>
      </c>
      <c r="F159" s="24">
        <v>0</v>
      </c>
      <c r="G159" s="62"/>
      <c r="H159" s="165" t="e">
        <f t="shared" si="182"/>
        <v>#DIV/0!</v>
      </c>
      <c r="I159" s="99" t="e">
        <f t="shared" si="183"/>
        <v>#DIV/0!</v>
      </c>
      <c r="J159" s="99" t="e">
        <f t="shared" si="184"/>
        <v>#DIV/0!</v>
      </c>
      <c r="K159" s="99" t="e">
        <f t="shared" si="185"/>
        <v>#DIV/0!</v>
      </c>
      <c r="L159" s="99" t="e">
        <f t="shared" si="186"/>
        <v>#DIV/0!</v>
      </c>
      <c r="M159" s="137"/>
      <c r="N159" s="172"/>
      <c r="O159" s="99" t="e">
        <f t="shared" si="187"/>
        <v>#DIV/0!</v>
      </c>
      <c r="P159" s="99" t="e">
        <f t="shared" si="188"/>
        <v>#DIV/0!</v>
      </c>
      <c r="Q159" s="165" t="e">
        <f t="shared" si="189"/>
        <v>#DIV/0!</v>
      </c>
      <c r="R159" s="165" t="e">
        <f t="shared" si="190"/>
        <v>#DIV/0!</v>
      </c>
      <c r="S159" s="165" t="e">
        <f t="shared" si="191"/>
        <v>#DIV/0!</v>
      </c>
      <c r="T159" s="99" t="e">
        <f t="shared" si="192"/>
        <v>#DIV/0!</v>
      </c>
      <c r="U159" s="165" t="e">
        <f t="shared" si="193"/>
        <v>#DIV/0!</v>
      </c>
      <c r="V159" s="99" t="e">
        <f t="shared" si="194"/>
        <v>#DIV/0!</v>
      </c>
      <c r="W159" s="167" t="e">
        <f t="shared" si="195"/>
        <v>#DIV/0!</v>
      </c>
      <c r="X159" s="143"/>
    </row>
    <row r="160" spans="1:24" x14ac:dyDescent="0.2">
      <c r="B160" s="123"/>
      <c r="C160" s="97" t="s">
        <v>30</v>
      </c>
      <c r="D160" s="75" t="e">
        <f t="shared" si="180"/>
        <v>#DIV/0!</v>
      </c>
      <c r="E160" s="66" t="e">
        <f t="shared" si="181"/>
        <v>#DIV/0!</v>
      </c>
      <c r="F160" s="24"/>
      <c r="G160" s="62"/>
      <c r="H160" s="165" t="e">
        <f t="shared" si="182"/>
        <v>#DIV/0!</v>
      </c>
      <c r="I160" s="99" t="e">
        <f t="shared" si="183"/>
        <v>#DIV/0!</v>
      </c>
      <c r="J160" s="99" t="e">
        <f t="shared" si="184"/>
        <v>#DIV/0!</v>
      </c>
      <c r="K160" s="99" t="e">
        <f t="shared" si="185"/>
        <v>#DIV/0!</v>
      </c>
      <c r="L160" s="99" t="e">
        <f t="shared" si="186"/>
        <v>#DIV/0!</v>
      </c>
      <c r="M160" s="53"/>
      <c r="N160" s="82"/>
      <c r="O160" s="99" t="e">
        <f t="shared" si="187"/>
        <v>#DIV/0!</v>
      </c>
      <c r="P160" s="99" t="e">
        <f t="shared" si="188"/>
        <v>#DIV/0!</v>
      </c>
      <c r="Q160" s="165" t="e">
        <f t="shared" si="189"/>
        <v>#DIV/0!</v>
      </c>
      <c r="R160" s="165" t="e">
        <f t="shared" si="190"/>
        <v>#DIV/0!</v>
      </c>
      <c r="S160" s="165" t="e">
        <f t="shared" si="191"/>
        <v>#DIV/0!</v>
      </c>
      <c r="T160" s="99" t="e">
        <f t="shared" si="192"/>
        <v>#DIV/0!</v>
      </c>
      <c r="U160" s="165" t="e">
        <f t="shared" si="193"/>
        <v>#DIV/0!</v>
      </c>
      <c r="V160" s="99" t="e">
        <f t="shared" si="194"/>
        <v>#DIV/0!</v>
      </c>
      <c r="W160" s="167" t="e">
        <f t="shared" si="195"/>
        <v>#DIV/0!</v>
      </c>
      <c r="X160" s="143"/>
    </row>
    <row r="161" spans="1:24" x14ac:dyDescent="0.2">
      <c r="B161" s="123"/>
      <c r="C161" s="97" t="s">
        <v>30</v>
      </c>
      <c r="D161" s="75" t="e">
        <f t="shared" si="180"/>
        <v>#DIV/0!</v>
      </c>
      <c r="E161" s="66" t="e">
        <f t="shared" si="181"/>
        <v>#DIV/0!</v>
      </c>
      <c r="F161" s="24"/>
      <c r="G161" s="62"/>
      <c r="H161" s="165" t="e">
        <f t="shared" si="182"/>
        <v>#DIV/0!</v>
      </c>
      <c r="I161" s="99" t="e">
        <f t="shared" si="183"/>
        <v>#DIV/0!</v>
      </c>
      <c r="J161" s="99" t="e">
        <f t="shared" si="184"/>
        <v>#DIV/0!</v>
      </c>
      <c r="K161" s="99" t="e">
        <f t="shared" si="185"/>
        <v>#DIV/0!</v>
      </c>
      <c r="L161" s="99" t="e">
        <f t="shared" si="186"/>
        <v>#DIV/0!</v>
      </c>
      <c r="M161" s="53"/>
      <c r="N161" s="82"/>
      <c r="O161" s="99" t="e">
        <f t="shared" si="187"/>
        <v>#DIV/0!</v>
      </c>
      <c r="P161" s="99" t="e">
        <f t="shared" si="188"/>
        <v>#DIV/0!</v>
      </c>
      <c r="Q161" s="165" t="e">
        <f t="shared" si="189"/>
        <v>#DIV/0!</v>
      </c>
      <c r="R161" s="165" t="e">
        <f t="shared" si="190"/>
        <v>#DIV/0!</v>
      </c>
      <c r="S161" s="165" t="e">
        <f t="shared" si="191"/>
        <v>#DIV/0!</v>
      </c>
      <c r="T161" s="99" t="e">
        <f t="shared" si="192"/>
        <v>#DIV/0!</v>
      </c>
      <c r="U161" s="165" t="e">
        <f t="shared" si="193"/>
        <v>#DIV/0!</v>
      </c>
      <c r="V161" s="99" t="e">
        <f t="shared" si="194"/>
        <v>#DIV/0!</v>
      </c>
      <c r="W161" s="167" t="e">
        <f t="shared" si="195"/>
        <v>#DIV/0!</v>
      </c>
      <c r="X161" s="143"/>
    </row>
    <row r="162" spans="1:24" x14ac:dyDescent="0.2">
      <c r="B162" s="123"/>
      <c r="C162" s="97" t="s">
        <v>30</v>
      </c>
      <c r="D162" s="75" t="e">
        <f t="shared" si="180"/>
        <v>#DIV/0!</v>
      </c>
      <c r="E162" s="66" t="e">
        <f t="shared" si="181"/>
        <v>#DIV/0!</v>
      </c>
      <c r="F162" s="24"/>
      <c r="G162" s="62"/>
      <c r="H162" s="165" t="e">
        <f t="shared" si="182"/>
        <v>#DIV/0!</v>
      </c>
      <c r="I162" s="99" t="e">
        <f t="shared" si="183"/>
        <v>#DIV/0!</v>
      </c>
      <c r="J162" s="99" t="e">
        <f t="shared" si="184"/>
        <v>#DIV/0!</v>
      </c>
      <c r="K162" s="99" t="e">
        <f t="shared" si="185"/>
        <v>#DIV/0!</v>
      </c>
      <c r="L162" s="99" t="e">
        <f t="shared" si="186"/>
        <v>#DIV/0!</v>
      </c>
      <c r="M162" s="53"/>
      <c r="N162" s="82"/>
      <c r="O162" s="99" t="e">
        <f t="shared" si="187"/>
        <v>#DIV/0!</v>
      </c>
      <c r="P162" s="99" t="e">
        <f t="shared" si="188"/>
        <v>#DIV/0!</v>
      </c>
      <c r="Q162" s="165" t="e">
        <f t="shared" si="189"/>
        <v>#DIV/0!</v>
      </c>
      <c r="R162" s="165" t="e">
        <f t="shared" si="190"/>
        <v>#DIV/0!</v>
      </c>
      <c r="S162" s="165" t="e">
        <f t="shared" si="191"/>
        <v>#DIV/0!</v>
      </c>
      <c r="T162" s="99" t="e">
        <f t="shared" si="192"/>
        <v>#DIV/0!</v>
      </c>
      <c r="U162" s="165" t="e">
        <f t="shared" si="193"/>
        <v>#DIV/0!</v>
      </c>
      <c r="V162" s="99" t="e">
        <f t="shared" si="194"/>
        <v>#DIV/0!</v>
      </c>
      <c r="W162" s="167" t="e">
        <f t="shared" si="195"/>
        <v>#DIV/0!</v>
      </c>
      <c r="X162" s="143"/>
    </row>
    <row r="163" spans="1:24" x14ac:dyDescent="0.2">
      <c r="B163" s="123"/>
      <c r="C163" s="97" t="s">
        <v>30</v>
      </c>
      <c r="D163" s="75" t="e">
        <f t="shared" si="180"/>
        <v>#DIV/0!</v>
      </c>
      <c r="E163" s="66" t="e">
        <f t="shared" si="181"/>
        <v>#DIV/0!</v>
      </c>
      <c r="F163" s="24"/>
      <c r="G163" s="62"/>
      <c r="H163" s="165" t="e">
        <f t="shared" si="182"/>
        <v>#DIV/0!</v>
      </c>
      <c r="I163" s="99" t="e">
        <f t="shared" si="183"/>
        <v>#DIV/0!</v>
      </c>
      <c r="J163" s="99" t="e">
        <f t="shared" si="184"/>
        <v>#DIV/0!</v>
      </c>
      <c r="K163" s="99" t="e">
        <f t="shared" si="185"/>
        <v>#DIV/0!</v>
      </c>
      <c r="L163" s="99" t="e">
        <f t="shared" si="186"/>
        <v>#DIV/0!</v>
      </c>
      <c r="M163" s="53"/>
      <c r="N163" s="82"/>
      <c r="O163" s="99" t="e">
        <f t="shared" si="187"/>
        <v>#DIV/0!</v>
      </c>
      <c r="P163" s="99" t="e">
        <f t="shared" si="188"/>
        <v>#DIV/0!</v>
      </c>
      <c r="Q163" s="165" t="e">
        <f t="shared" si="189"/>
        <v>#DIV/0!</v>
      </c>
      <c r="R163" s="165" t="e">
        <f t="shared" si="190"/>
        <v>#DIV/0!</v>
      </c>
      <c r="S163" s="165" t="e">
        <f t="shared" si="191"/>
        <v>#DIV/0!</v>
      </c>
      <c r="T163" s="99" t="e">
        <f t="shared" si="192"/>
        <v>#DIV/0!</v>
      </c>
      <c r="U163" s="165" t="e">
        <f t="shared" si="193"/>
        <v>#DIV/0!</v>
      </c>
      <c r="V163" s="99" t="e">
        <f t="shared" si="194"/>
        <v>#DIV/0!</v>
      </c>
      <c r="W163" s="167" t="e">
        <f t="shared" si="195"/>
        <v>#DIV/0!</v>
      </c>
      <c r="X163" s="143"/>
    </row>
    <row r="164" spans="1:24" x14ac:dyDescent="0.2">
      <c r="B164" s="106" t="s">
        <v>92</v>
      </c>
      <c r="C164" s="97"/>
      <c r="D164" s="75"/>
      <c r="E164" s="66"/>
      <c r="F164" s="66"/>
      <c r="G164" s="99"/>
      <c r="H164" s="165"/>
      <c r="I164" s="99"/>
      <c r="J164" s="99"/>
      <c r="K164" s="99"/>
      <c r="L164" s="99"/>
      <c r="M164" s="97"/>
      <c r="N164" s="99"/>
      <c r="O164" s="99"/>
      <c r="P164" s="99"/>
      <c r="Q164" s="165"/>
      <c r="R164" s="165"/>
      <c r="S164" s="165"/>
      <c r="T164" s="99"/>
      <c r="U164" s="165"/>
      <c r="V164" s="99"/>
      <c r="W164" s="167"/>
      <c r="X164" s="143"/>
    </row>
    <row r="165" spans="1:24" x14ac:dyDescent="0.2">
      <c r="B165" s="123"/>
      <c r="C165" s="97" t="s">
        <v>30</v>
      </c>
      <c r="D165" s="75" t="e">
        <f t="shared" ref="D165:D170" si="196">F165/$F$7</f>
        <v>#DIV/0!</v>
      </c>
      <c r="E165" s="66" t="e">
        <f t="shared" ref="E165:E170" si="197">F165/$F$7*$E$7</f>
        <v>#DIV/0!</v>
      </c>
      <c r="F165" s="24"/>
      <c r="G165" s="62"/>
      <c r="H165" s="165" t="e">
        <f t="shared" ref="H165:H170" si="198">G165*E165</f>
        <v>#DIV/0!</v>
      </c>
      <c r="I165" s="99" t="e">
        <f t="shared" ref="I165:I170" si="199">E165*$I$6</f>
        <v>#DIV/0!</v>
      </c>
      <c r="J165" s="99" t="e">
        <f t="shared" ref="J165:J170" si="200">H165*$J$6</f>
        <v>#DIV/0!</v>
      </c>
      <c r="K165" s="99" t="e">
        <f t="shared" ref="K165:K170" si="201">MIN(($K$6*$K$7*(E165/2080)),(H165*$K$6))</f>
        <v>#DIV/0!</v>
      </c>
      <c r="L165" s="99" t="e">
        <f t="shared" ref="L165:L170" si="202">MIN(($L$6*$L$7*(E165/2080)),(H165*$L$6))</f>
        <v>#DIV/0!</v>
      </c>
      <c r="M165" s="137"/>
      <c r="N165" s="172"/>
      <c r="O165" s="99" t="e">
        <f t="shared" ref="O165:O170" si="203">N165*H165/100</f>
        <v>#DIV/0!</v>
      </c>
      <c r="P165" s="99" t="e">
        <f t="shared" ref="P165:P170" si="204">SUM(I165:L165)+O165</f>
        <v>#DIV/0!</v>
      </c>
      <c r="Q165" s="165" t="e">
        <f t="shared" ref="Q165:Q170" si="205">H165+P165</f>
        <v>#DIV/0!</v>
      </c>
      <c r="R165" s="165" t="e">
        <f t="shared" ref="R165:R170" si="206">Q165*$R$6</f>
        <v>#DIV/0!</v>
      </c>
      <c r="S165" s="165" t="e">
        <f t="shared" ref="S165:S170" si="207">R165+Q165</f>
        <v>#DIV/0!</v>
      </c>
      <c r="T165" s="99" t="e">
        <f t="shared" ref="T165:T170" si="208">$T$6*S165</f>
        <v>#DIV/0!</v>
      </c>
      <c r="U165" s="165" t="e">
        <f t="shared" ref="U165:U170" si="209">S165+T165</f>
        <v>#DIV/0!</v>
      </c>
      <c r="V165" s="99" t="e">
        <f t="shared" ref="V165:V170" si="210">$V$6*U165</f>
        <v>#DIV/0!</v>
      </c>
      <c r="W165" s="167" t="e">
        <f t="shared" ref="W165:W170" si="211">U165+V165</f>
        <v>#DIV/0!</v>
      </c>
      <c r="X165" s="143"/>
    </row>
    <row r="166" spans="1:24" x14ac:dyDescent="0.2">
      <c r="B166" s="123"/>
      <c r="C166" s="97" t="s">
        <v>30</v>
      </c>
      <c r="D166" s="75" t="e">
        <f t="shared" si="196"/>
        <v>#DIV/0!</v>
      </c>
      <c r="E166" s="66" t="e">
        <f t="shared" si="197"/>
        <v>#DIV/0!</v>
      </c>
      <c r="F166" s="24"/>
      <c r="G166" s="62"/>
      <c r="H166" s="165" t="e">
        <f t="shared" si="198"/>
        <v>#DIV/0!</v>
      </c>
      <c r="I166" s="99" t="e">
        <f t="shared" si="199"/>
        <v>#DIV/0!</v>
      </c>
      <c r="J166" s="99" t="e">
        <f t="shared" si="200"/>
        <v>#DIV/0!</v>
      </c>
      <c r="K166" s="99" t="e">
        <f t="shared" si="201"/>
        <v>#DIV/0!</v>
      </c>
      <c r="L166" s="99" t="e">
        <f t="shared" si="202"/>
        <v>#DIV/0!</v>
      </c>
      <c r="M166" s="137"/>
      <c r="N166" s="172"/>
      <c r="O166" s="99" t="e">
        <f t="shared" si="203"/>
        <v>#DIV/0!</v>
      </c>
      <c r="P166" s="99" t="e">
        <f t="shared" si="204"/>
        <v>#DIV/0!</v>
      </c>
      <c r="Q166" s="165" t="e">
        <f t="shared" si="205"/>
        <v>#DIV/0!</v>
      </c>
      <c r="R166" s="165" t="e">
        <f t="shared" si="206"/>
        <v>#DIV/0!</v>
      </c>
      <c r="S166" s="165" t="e">
        <f t="shared" si="207"/>
        <v>#DIV/0!</v>
      </c>
      <c r="T166" s="99" t="e">
        <f t="shared" si="208"/>
        <v>#DIV/0!</v>
      </c>
      <c r="U166" s="165" t="e">
        <f t="shared" si="209"/>
        <v>#DIV/0!</v>
      </c>
      <c r="V166" s="99" t="e">
        <f t="shared" si="210"/>
        <v>#DIV/0!</v>
      </c>
      <c r="W166" s="167" t="e">
        <f t="shared" si="211"/>
        <v>#DIV/0!</v>
      </c>
      <c r="X166" s="143"/>
    </row>
    <row r="167" spans="1:24" x14ac:dyDescent="0.2">
      <c r="B167" s="123"/>
      <c r="C167" s="97" t="s">
        <v>30</v>
      </c>
      <c r="D167" s="75" t="e">
        <f t="shared" si="196"/>
        <v>#DIV/0!</v>
      </c>
      <c r="E167" s="66" t="e">
        <f t="shared" si="197"/>
        <v>#DIV/0!</v>
      </c>
      <c r="F167" s="24">
        <v>0</v>
      </c>
      <c r="G167" s="62"/>
      <c r="H167" s="165" t="e">
        <f t="shared" si="198"/>
        <v>#DIV/0!</v>
      </c>
      <c r="I167" s="99" t="e">
        <f t="shared" si="199"/>
        <v>#DIV/0!</v>
      </c>
      <c r="J167" s="99" t="e">
        <f t="shared" si="200"/>
        <v>#DIV/0!</v>
      </c>
      <c r="K167" s="99" t="e">
        <f t="shared" si="201"/>
        <v>#DIV/0!</v>
      </c>
      <c r="L167" s="99" t="e">
        <f t="shared" si="202"/>
        <v>#DIV/0!</v>
      </c>
      <c r="M167" s="53"/>
      <c r="N167" s="82"/>
      <c r="O167" s="99" t="e">
        <f t="shared" si="203"/>
        <v>#DIV/0!</v>
      </c>
      <c r="P167" s="99" t="e">
        <f t="shared" si="204"/>
        <v>#DIV/0!</v>
      </c>
      <c r="Q167" s="165" t="e">
        <f t="shared" si="205"/>
        <v>#DIV/0!</v>
      </c>
      <c r="R167" s="165" t="e">
        <f t="shared" si="206"/>
        <v>#DIV/0!</v>
      </c>
      <c r="S167" s="165" t="e">
        <f t="shared" si="207"/>
        <v>#DIV/0!</v>
      </c>
      <c r="T167" s="99" t="e">
        <f t="shared" si="208"/>
        <v>#DIV/0!</v>
      </c>
      <c r="U167" s="165" t="e">
        <f t="shared" si="209"/>
        <v>#DIV/0!</v>
      </c>
      <c r="V167" s="99" t="e">
        <f t="shared" si="210"/>
        <v>#DIV/0!</v>
      </c>
      <c r="W167" s="167" t="e">
        <f t="shared" si="211"/>
        <v>#DIV/0!</v>
      </c>
      <c r="X167" s="143"/>
    </row>
    <row r="168" spans="1:24" x14ac:dyDescent="0.2">
      <c r="B168" s="123"/>
      <c r="C168" s="97" t="s">
        <v>30</v>
      </c>
      <c r="D168" s="75" t="e">
        <f t="shared" si="196"/>
        <v>#DIV/0!</v>
      </c>
      <c r="E168" s="66" t="e">
        <f t="shared" si="197"/>
        <v>#DIV/0!</v>
      </c>
      <c r="F168" s="24"/>
      <c r="G168" s="62"/>
      <c r="H168" s="165" t="e">
        <f t="shared" si="198"/>
        <v>#DIV/0!</v>
      </c>
      <c r="I168" s="99" t="e">
        <f t="shared" si="199"/>
        <v>#DIV/0!</v>
      </c>
      <c r="J168" s="99" t="e">
        <f t="shared" si="200"/>
        <v>#DIV/0!</v>
      </c>
      <c r="K168" s="99" t="e">
        <f t="shared" si="201"/>
        <v>#DIV/0!</v>
      </c>
      <c r="L168" s="99" t="e">
        <f t="shared" si="202"/>
        <v>#DIV/0!</v>
      </c>
      <c r="M168" s="53"/>
      <c r="N168" s="82"/>
      <c r="O168" s="99" t="e">
        <f t="shared" si="203"/>
        <v>#DIV/0!</v>
      </c>
      <c r="P168" s="99" t="e">
        <f t="shared" si="204"/>
        <v>#DIV/0!</v>
      </c>
      <c r="Q168" s="165" t="e">
        <f t="shared" si="205"/>
        <v>#DIV/0!</v>
      </c>
      <c r="R168" s="165" t="e">
        <f t="shared" si="206"/>
        <v>#DIV/0!</v>
      </c>
      <c r="S168" s="165" t="e">
        <f t="shared" si="207"/>
        <v>#DIV/0!</v>
      </c>
      <c r="T168" s="99" t="e">
        <f t="shared" si="208"/>
        <v>#DIV/0!</v>
      </c>
      <c r="U168" s="165" t="e">
        <f t="shared" si="209"/>
        <v>#DIV/0!</v>
      </c>
      <c r="V168" s="99" t="e">
        <f t="shared" si="210"/>
        <v>#DIV/0!</v>
      </c>
      <c r="W168" s="167" t="e">
        <f t="shared" si="211"/>
        <v>#DIV/0!</v>
      </c>
      <c r="X168" s="143"/>
    </row>
    <row r="169" spans="1:24" x14ac:dyDescent="0.2">
      <c r="B169" s="123"/>
      <c r="C169" s="97" t="s">
        <v>30</v>
      </c>
      <c r="D169" s="75" t="e">
        <f t="shared" si="196"/>
        <v>#DIV/0!</v>
      </c>
      <c r="E169" s="66" t="e">
        <f t="shared" si="197"/>
        <v>#DIV/0!</v>
      </c>
      <c r="F169" s="24"/>
      <c r="G169" s="62"/>
      <c r="H169" s="165" t="e">
        <f t="shared" si="198"/>
        <v>#DIV/0!</v>
      </c>
      <c r="I169" s="99" t="e">
        <f t="shared" si="199"/>
        <v>#DIV/0!</v>
      </c>
      <c r="J169" s="99" t="e">
        <f t="shared" si="200"/>
        <v>#DIV/0!</v>
      </c>
      <c r="K169" s="99" t="e">
        <f t="shared" si="201"/>
        <v>#DIV/0!</v>
      </c>
      <c r="L169" s="99" t="e">
        <f t="shared" si="202"/>
        <v>#DIV/0!</v>
      </c>
      <c r="M169" s="53"/>
      <c r="N169" s="82"/>
      <c r="O169" s="99" t="e">
        <f t="shared" si="203"/>
        <v>#DIV/0!</v>
      </c>
      <c r="P169" s="99" t="e">
        <f t="shared" si="204"/>
        <v>#DIV/0!</v>
      </c>
      <c r="Q169" s="165" t="e">
        <f t="shared" si="205"/>
        <v>#DIV/0!</v>
      </c>
      <c r="R169" s="165" t="e">
        <f t="shared" si="206"/>
        <v>#DIV/0!</v>
      </c>
      <c r="S169" s="165" t="e">
        <f t="shared" si="207"/>
        <v>#DIV/0!</v>
      </c>
      <c r="T169" s="99" t="e">
        <f t="shared" si="208"/>
        <v>#DIV/0!</v>
      </c>
      <c r="U169" s="165" t="e">
        <f t="shared" si="209"/>
        <v>#DIV/0!</v>
      </c>
      <c r="V169" s="99" t="e">
        <f t="shared" si="210"/>
        <v>#DIV/0!</v>
      </c>
      <c r="W169" s="167" t="e">
        <f t="shared" si="211"/>
        <v>#DIV/0!</v>
      </c>
      <c r="X169" s="143"/>
    </row>
    <row r="170" spans="1:24" x14ac:dyDescent="0.2">
      <c r="B170" s="123"/>
      <c r="C170" s="97" t="s">
        <v>30</v>
      </c>
      <c r="D170" s="75" t="e">
        <f t="shared" si="196"/>
        <v>#DIV/0!</v>
      </c>
      <c r="E170" s="66" t="e">
        <f t="shared" si="197"/>
        <v>#DIV/0!</v>
      </c>
      <c r="F170" s="24"/>
      <c r="G170" s="62"/>
      <c r="H170" s="165" t="e">
        <f t="shared" si="198"/>
        <v>#DIV/0!</v>
      </c>
      <c r="I170" s="99" t="e">
        <f t="shared" si="199"/>
        <v>#DIV/0!</v>
      </c>
      <c r="J170" s="99" t="e">
        <f t="shared" si="200"/>
        <v>#DIV/0!</v>
      </c>
      <c r="K170" s="99" t="e">
        <f t="shared" si="201"/>
        <v>#DIV/0!</v>
      </c>
      <c r="L170" s="99" t="e">
        <f t="shared" si="202"/>
        <v>#DIV/0!</v>
      </c>
      <c r="M170" s="53"/>
      <c r="N170" s="82"/>
      <c r="O170" s="99" t="e">
        <f t="shared" si="203"/>
        <v>#DIV/0!</v>
      </c>
      <c r="P170" s="99" t="e">
        <f t="shared" si="204"/>
        <v>#DIV/0!</v>
      </c>
      <c r="Q170" s="165" t="e">
        <f t="shared" si="205"/>
        <v>#DIV/0!</v>
      </c>
      <c r="R170" s="165" t="e">
        <f t="shared" si="206"/>
        <v>#DIV/0!</v>
      </c>
      <c r="S170" s="165" t="e">
        <f t="shared" si="207"/>
        <v>#DIV/0!</v>
      </c>
      <c r="T170" s="99" t="e">
        <f t="shared" si="208"/>
        <v>#DIV/0!</v>
      </c>
      <c r="U170" s="165" t="e">
        <f t="shared" si="209"/>
        <v>#DIV/0!</v>
      </c>
      <c r="V170" s="99" t="e">
        <f t="shared" si="210"/>
        <v>#DIV/0!</v>
      </c>
      <c r="W170" s="167" t="e">
        <f t="shared" si="211"/>
        <v>#DIV/0!</v>
      </c>
      <c r="X170" s="143"/>
    </row>
    <row r="171" spans="1:24" x14ac:dyDescent="0.2">
      <c r="A171" s="2"/>
      <c r="B171" s="106" t="s">
        <v>4</v>
      </c>
      <c r="C171" s="101"/>
      <c r="D171" s="76" t="e">
        <f>SUM(D157:D170)</f>
        <v>#DIV/0!</v>
      </c>
      <c r="E171" s="68" t="e">
        <f>SUM(E157:E170)</f>
        <v>#DIV/0!</v>
      </c>
      <c r="F171" s="68">
        <f>SUM(F157:F170)</f>
        <v>0</v>
      </c>
      <c r="G171" s="119"/>
      <c r="H171" s="166" t="e">
        <f>SUM(H157:H170)</f>
        <v>#DIV/0!</v>
      </c>
      <c r="I171" s="119" t="e">
        <f>SUM(I157:I170)</f>
        <v>#DIV/0!</v>
      </c>
      <c r="J171" s="119" t="e">
        <f>SUM(J157:J170)</f>
        <v>#DIV/0!</v>
      </c>
      <c r="K171" s="119" t="e">
        <f>SUM(K157:K170)</f>
        <v>#DIV/0!</v>
      </c>
      <c r="L171" s="119" t="e">
        <f>SUM(L157:L170)</f>
        <v>#DIV/0!</v>
      </c>
      <c r="M171" s="101"/>
      <c r="N171" s="166"/>
      <c r="O171" s="119" t="e">
        <f t="shared" ref="O171:W171" si="212">SUM(O157:O170)</f>
        <v>#DIV/0!</v>
      </c>
      <c r="P171" s="119" t="e">
        <f t="shared" si="212"/>
        <v>#DIV/0!</v>
      </c>
      <c r="Q171" s="166" t="e">
        <f t="shared" si="212"/>
        <v>#DIV/0!</v>
      </c>
      <c r="R171" s="166" t="e">
        <f t="shared" si="212"/>
        <v>#DIV/0!</v>
      </c>
      <c r="S171" s="166" t="e">
        <f t="shared" si="212"/>
        <v>#DIV/0!</v>
      </c>
      <c r="T171" s="119" t="e">
        <f t="shared" si="212"/>
        <v>#DIV/0!</v>
      </c>
      <c r="U171" s="166" t="e">
        <f t="shared" si="212"/>
        <v>#DIV/0!</v>
      </c>
      <c r="V171" s="119" t="e">
        <f t="shared" si="212"/>
        <v>#DIV/0!</v>
      </c>
      <c r="W171" s="168" t="e">
        <f t="shared" si="212"/>
        <v>#DIV/0!</v>
      </c>
      <c r="X171" s="143"/>
    </row>
    <row r="172" spans="1:24" x14ac:dyDescent="0.2">
      <c r="A172" s="2"/>
      <c r="B172" s="106"/>
      <c r="C172" s="101"/>
      <c r="D172" s="76"/>
      <c r="E172" s="68"/>
      <c r="F172" s="68"/>
      <c r="G172" s="119"/>
      <c r="H172" s="107"/>
      <c r="I172" s="72"/>
      <c r="J172" s="72"/>
      <c r="K172" s="72"/>
      <c r="L172" s="72"/>
      <c r="M172" s="101"/>
      <c r="N172" s="166"/>
      <c r="O172" s="119"/>
      <c r="P172" s="119"/>
      <c r="Q172" s="166"/>
      <c r="R172" s="166"/>
      <c r="S172" s="166"/>
      <c r="T172" s="119"/>
      <c r="U172" s="166"/>
      <c r="V172" s="119"/>
      <c r="W172" s="168"/>
      <c r="X172" s="143"/>
    </row>
    <row r="173" spans="1:24" x14ac:dyDescent="0.2">
      <c r="A173" s="2"/>
      <c r="B173" s="106" t="s">
        <v>44</v>
      </c>
      <c r="C173" s="101"/>
      <c r="D173" s="76"/>
      <c r="E173" s="68"/>
      <c r="F173" s="68"/>
      <c r="G173" s="119"/>
      <c r="H173" s="107"/>
      <c r="I173" s="72"/>
      <c r="J173" s="72"/>
      <c r="K173" s="72"/>
      <c r="L173" s="72"/>
      <c r="M173" s="101"/>
      <c r="N173" s="166"/>
      <c r="O173" s="166" t="e">
        <f>O171+O154</f>
        <v>#DIV/0!</v>
      </c>
      <c r="P173" s="166" t="e">
        <f t="shared" ref="P173:V173" si="213">P171+P154</f>
        <v>#DIV/0!</v>
      </c>
      <c r="Q173" s="166" t="e">
        <f t="shared" si="213"/>
        <v>#DIV/0!</v>
      </c>
      <c r="R173" s="166" t="e">
        <f t="shared" si="213"/>
        <v>#DIV/0!</v>
      </c>
      <c r="S173" s="166" t="e">
        <f t="shared" si="213"/>
        <v>#DIV/0!</v>
      </c>
      <c r="T173" s="166" t="e">
        <f t="shared" si="213"/>
        <v>#DIV/0!</v>
      </c>
      <c r="U173" s="166" t="e">
        <f t="shared" si="213"/>
        <v>#DIV/0!</v>
      </c>
      <c r="V173" s="166" t="e">
        <f t="shared" si="213"/>
        <v>#DIV/0!</v>
      </c>
      <c r="W173" s="168" t="e">
        <f>W171+W154</f>
        <v>#DIV/0!</v>
      </c>
      <c r="X173" s="143"/>
    </row>
    <row r="174" spans="1:24" x14ac:dyDescent="0.2">
      <c r="A174" s="2"/>
      <c r="B174" s="106"/>
      <c r="C174" s="101"/>
      <c r="D174" s="76"/>
      <c r="E174" s="68"/>
      <c r="F174" s="124"/>
      <c r="G174" s="119"/>
      <c r="H174" s="107"/>
      <c r="I174" s="72"/>
      <c r="J174" s="72"/>
      <c r="K174" s="72"/>
      <c r="L174" s="72"/>
      <c r="M174" s="101"/>
      <c r="N174" s="101"/>
      <c r="O174" s="72"/>
      <c r="P174" s="72"/>
      <c r="Q174" s="107"/>
      <c r="R174" s="107"/>
      <c r="S174" s="107"/>
      <c r="T174" s="72"/>
      <c r="U174" s="107"/>
      <c r="V174" s="72"/>
      <c r="W174" s="108"/>
      <c r="X174" s="143"/>
    </row>
    <row r="175" spans="1:24" x14ac:dyDescent="0.2">
      <c r="A175" s="2"/>
      <c r="B175" s="106" t="s">
        <v>85</v>
      </c>
      <c r="C175" s="101"/>
      <c r="D175" s="76"/>
      <c r="E175" s="68"/>
      <c r="F175" s="124"/>
      <c r="G175" s="119"/>
      <c r="H175" s="107"/>
      <c r="I175" s="72"/>
      <c r="J175" s="72"/>
      <c r="K175" s="72"/>
      <c r="L175" s="72"/>
      <c r="M175" s="101"/>
      <c r="N175" s="101"/>
      <c r="O175" s="72"/>
      <c r="P175" s="72"/>
      <c r="Q175" s="107"/>
      <c r="R175" s="107"/>
      <c r="S175" s="107"/>
      <c r="T175" s="72"/>
      <c r="U175" s="107"/>
      <c r="V175" s="72"/>
      <c r="W175" s="108"/>
      <c r="X175" s="143"/>
    </row>
    <row r="176" spans="1:24" x14ac:dyDescent="0.2">
      <c r="A176" s="2"/>
      <c r="B176" s="139"/>
      <c r="C176" s="101"/>
      <c r="D176" s="76"/>
      <c r="E176" s="68"/>
      <c r="F176" s="124"/>
      <c r="G176" s="119"/>
      <c r="H176" s="107"/>
      <c r="I176" s="72"/>
      <c r="J176" s="72"/>
      <c r="K176" s="72"/>
      <c r="L176" s="72"/>
      <c r="M176" s="101"/>
      <c r="N176" s="101"/>
      <c r="O176" s="72"/>
      <c r="P176" s="72"/>
      <c r="Q176" s="169"/>
      <c r="R176" s="165">
        <f>Q176*$R$6</f>
        <v>0</v>
      </c>
      <c r="S176" s="165">
        <f>R176+Q176</f>
        <v>0</v>
      </c>
      <c r="T176" s="99">
        <f>$T$6*S176</f>
        <v>0</v>
      </c>
      <c r="U176" s="165">
        <f>S176+T176</f>
        <v>0</v>
      </c>
      <c r="V176" s="99">
        <f>$V$6*U176</f>
        <v>0</v>
      </c>
      <c r="W176" s="167">
        <f>U176+V176</f>
        <v>0</v>
      </c>
      <c r="X176" s="143"/>
    </row>
    <row r="177" spans="1:28" x14ac:dyDescent="0.2">
      <c r="A177" s="2"/>
      <c r="B177" s="139"/>
      <c r="C177" s="101"/>
      <c r="D177" s="76"/>
      <c r="E177" s="68"/>
      <c r="F177" s="124"/>
      <c r="G177" s="119"/>
      <c r="H177" s="107"/>
      <c r="I177" s="72"/>
      <c r="J177" s="72"/>
      <c r="K177" s="72"/>
      <c r="L177" s="72"/>
      <c r="M177" s="101"/>
      <c r="N177" s="101"/>
      <c r="O177" s="72"/>
      <c r="P177" s="72"/>
      <c r="Q177" s="169"/>
      <c r="R177" s="165">
        <f t="shared" ref="R177:R184" si="214">Q177*$R$6</f>
        <v>0</v>
      </c>
      <c r="S177" s="165">
        <f t="shared" ref="S177:S184" si="215">R177+Q177</f>
        <v>0</v>
      </c>
      <c r="T177" s="99">
        <f t="shared" ref="T177:T184" si="216">$T$6*S177</f>
        <v>0</v>
      </c>
      <c r="U177" s="165">
        <f t="shared" ref="U177:U184" si="217">S177+T177</f>
        <v>0</v>
      </c>
      <c r="V177" s="99">
        <f t="shared" ref="V177:V184" si="218">$V$6*U177</f>
        <v>0</v>
      </c>
      <c r="W177" s="167">
        <f t="shared" ref="W177:W184" si="219">U177+V177</f>
        <v>0</v>
      </c>
      <c r="X177" s="143"/>
    </row>
    <row r="178" spans="1:28" x14ac:dyDescent="0.2">
      <c r="A178" s="2"/>
      <c r="B178" s="139"/>
      <c r="C178" s="101"/>
      <c r="D178" s="76"/>
      <c r="E178" s="68"/>
      <c r="F178" s="68"/>
      <c r="G178" s="119"/>
      <c r="H178" s="107"/>
      <c r="I178" s="72"/>
      <c r="J178" s="72"/>
      <c r="K178" s="72"/>
      <c r="L178" s="72"/>
      <c r="M178" s="101"/>
      <c r="N178" s="101"/>
      <c r="O178" s="72"/>
      <c r="P178" s="72"/>
      <c r="Q178" s="169"/>
      <c r="R178" s="165">
        <f t="shared" si="214"/>
        <v>0</v>
      </c>
      <c r="S178" s="165">
        <f t="shared" si="215"/>
        <v>0</v>
      </c>
      <c r="T178" s="99">
        <f t="shared" si="216"/>
        <v>0</v>
      </c>
      <c r="U178" s="165">
        <f t="shared" si="217"/>
        <v>0</v>
      </c>
      <c r="V178" s="99">
        <f t="shared" si="218"/>
        <v>0</v>
      </c>
      <c r="W178" s="167">
        <f t="shared" si="219"/>
        <v>0</v>
      </c>
      <c r="X178" s="143"/>
    </row>
    <row r="179" spans="1:28" x14ac:dyDescent="0.2">
      <c r="A179" s="2"/>
      <c r="B179" s="139"/>
      <c r="C179" s="101"/>
      <c r="D179" s="76"/>
      <c r="E179" s="68"/>
      <c r="F179" s="68"/>
      <c r="G179" s="119"/>
      <c r="H179" s="107"/>
      <c r="I179" s="72"/>
      <c r="J179" s="72"/>
      <c r="K179" s="72"/>
      <c r="L179" s="72"/>
      <c r="M179" s="101"/>
      <c r="N179" s="101"/>
      <c r="O179" s="72"/>
      <c r="P179" s="72"/>
      <c r="Q179" s="169"/>
      <c r="R179" s="165">
        <f t="shared" si="214"/>
        <v>0</v>
      </c>
      <c r="S179" s="165">
        <f t="shared" si="215"/>
        <v>0</v>
      </c>
      <c r="T179" s="99">
        <f t="shared" si="216"/>
        <v>0</v>
      </c>
      <c r="U179" s="165">
        <f t="shared" si="217"/>
        <v>0</v>
      </c>
      <c r="V179" s="99">
        <f t="shared" si="218"/>
        <v>0</v>
      </c>
      <c r="W179" s="167">
        <f t="shared" si="219"/>
        <v>0</v>
      </c>
      <c r="X179" s="143"/>
    </row>
    <row r="180" spans="1:28" x14ac:dyDescent="0.2">
      <c r="A180" s="2"/>
      <c r="B180" s="140"/>
      <c r="C180" s="101"/>
      <c r="D180" s="76"/>
      <c r="E180" s="68"/>
      <c r="F180" s="68"/>
      <c r="G180" s="119"/>
      <c r="H180" s="107"/>
      <c r="I180" s="72"/>
      <c r="J180" s="72"/>
      <c r="K180" s="72"/>
      <c r="L180" s="72"/>
      <c r="M180" s="101"/>
      <c r="N180" s="101"/>
      <c r="O180" s="72"/>
      <c r="P180" s="72"/>
      <c r="Q180" s="169"/>
      <c r="R180" s="165">
        <f t="shared" si="214"/>
        <v>0</v>
      </c>
      <c r="S180" s="165">
        <f t="shared" si="215"/>
        <v>0</v>
      </c>
      <c r="T180" s="99">
        <f t="shared" si="216"/>
        <v>0</v>
      </c>
      <c r="U180" s="165">
        <f t="shared" si="217"/>
        <v>0</v>
      </c>
      <c r="V180" s="99">
        <f t="shared" si="218"/>
        <v>0</v>
      </c>
      <c r="W180" s="167">
        <f t="shared" si="219"/>
        <v>0</v>
      </c>
      <c r="X180" s="143"/>
    </row>
    <row r="181" spans="1:28" x14ac:dyDescent="0.2">
      <c r="A181" s="2"/>
      <c r="B181" s="140"/>
      <c r="C181" s="101"/>
      <c r="D181" s="76"/>
      <c r="E181" s="68"/>
      <c r="F181" s="68"/>
      <c r="G181" s="119"/>
      <c r="H181" s="107"/>
      <c r="I181" s="72"/>
      <c r="J181" s="72"/>
      <c r="K181" s="72"/>
      <c r="L181" s="72"/>
      <c r="M181" s="101"/>
      <c r="N181" s="101"/>
      <c r="O181" s="72"/>
      <c r="P181" s="72"/>
      <c r="Q181" s="169"/>
      <c r="R181" s="165">
        <f t="shared" si="214"/>
        <v>0</v>
      </c>
      <c r="S181" s="165">
        <f t="shared" si="215"/>
        <v>0</v>
      </c>
      <c r="T181" s="99">
        <f t="shared" si="216"/>
        <v>0</v>
      </c>
      <c r="U181" s="165">
        <f t="shared" si="217"/>
        <v>0</v>
      </c>
      <c r="V181" s="99">
        <f t="shared" si="218"/>
        <v>0</v>
      </c>
      <c r="W181" s="167">
        <f t="shared" si="219"/>
        <v>0</v>
      </c>
      <c r="X181" s="143"/>
    </row>
    <row r="182" spans="1:28" x14ac:dyDescent="0.2">
      <c r="A182" s="2"/>
      <c r="B182" s="140"/>
      <c r="C182" s="101"/>
      <c r="D182" s="76"/>
      <c r="E182" s="68"/>
      <c r="F182" s="68"/>
      <c r="G182" s="119"/>
      <c r="H182" s="107"/>
      <c r="I182" s="72"/>
      <c r="J182" s="72"/>
      <c r="K182" s="72"/>
      <c r="L182" s="72"/>
      <c r="M182" s="101"/>
      <c r="N182" s="101"/>
      <c r="O182" s="72"/>
      <c r="P182" s="72"/>
      <c r="Q182" s="169"/>
      <c r="R182" s="165">
        <f t="shared" si="214"/>
        <v>0</v>
      </c>
      <c r="S182" s="165">
        <f t="shared" si="215"/>
        <v>0</v>
      </c>
      <c r="T182" s="99">
        <f t="shared" si="216"/>
        <v>0</v>
      </c>
      <c r="U182" s="165">
        <f t="shared" si="217"/>
        <v>0</v>
      </c>
      <c r="V182" s="99">
        <f t="shared" si="218"/>
        <v>0</v>
      </c>
      <c r="W182" s="167">
        <f t="shared" si="219"/>
        <v>0</v>
      </c>
      <c r="X182" s="143"/>
    </row>
    <row r="183" spans="1:28" x14ac:dyDescent="0.2">
      <c r="A183" s="2"/>
      <c r="B183" s="140"/>
      <c r="C183" s="101"/>
      <c r="D183" s="76"/>
      <c r="E183" s="68"/>
      <c r="F183" s="68"/>
      <c r="G183" s="119"/>
      <c r="H183" s="107"/>
      <c r="I183" s="72"/>
      <c r="J183" s="72"/>
      <c r="K183" s="72"/>
      <c r="L183" s="72"/>
      <c r="M183" s="101"/>
      <c r="N183" s="101"/>
      <c r="O183" s="72"/>
      <c r="P183" s="72"/>
      <c r="Q183" s="169"/>
      <c r="R183" s="165">
        <f t="shared" si="214"/>
        <v>0</v>
      </c>
      <c r="S183" s="165">
        <f t="shared" si="215"/>
        <v>0</v>
      </c>
      <c r="T183" s="99">
        <f t="shared" si="216"/>
        <v>0</v>
      </c>
      <c r="U183" s="165">
        <f t="shared" si="217"/>
        <v>0</v>
      </c>
      <c r="V183" s="99">
        <f t="shared" si="218"/>
        <v>0</v>
      </c>
      <c r="W183" s="167">
        <f t="shared" si="219"/>
        <v>0</v>
      </c>
      <c r="X183" s="143"/>
    </row>
    <row r="184" spans="1:28" x14ac:dyDescent="0.2">
      <c r="A184" s="2"/>
      <c r="B184" s="140"/>
      <c r="C184" s="101"/>
      <c r="D184" s="76"/>
      <c r="E184" s="68"/>
      <c r="F184" s="68"/>
      <c r="G184" s="119"/>
      <c r="H184" s="107"/>
      <c r="I184" s="72"/>
      <c r="J184" s="72"/>
      <c r="K184" s="72"/>
      <c r="L184" s="72"/>
      <c r="M184" s="101"/>
      <c r="N184" s="101"/>
      <c r="O184" s="72"/>
      <c r="P184" s="72"/>
      <c r="Q184" s="169"/>
      <c r="R184" s="165">
        <f t="shared" si="214"/>
        <v>0</v>
      </c>
      <c r="S184" s="165">
        <f t="shared" si="215"/>
        <v>0</v>
      </c>
      <c r="T184" s="99">
        <f t="shared" si="216"/>
        <v>0</v>
      </c>
      <c r="U184" s="165">
        <f t="shared" si="217"/>
        <v>0</v>
      </c>
      <c r="V184" s="99">
        <f t="shared" si="218"/>
        <v>0</v>
      </c>
      <c r="W184" s="167">
        <f t="shared" si="219"/>
        <v>0</v>
      </c>
      <c r="X184" s="143"/>
    </row>
    <row r="185" spans="1:28" x14ac:dyDescent="0.2">
      <c r="A185" s="2"/>
      <c r="B185" s="134"/>
      <c r="C185" s="101"/>
      <c r="D185" s="76"/>
      <c r="E185" s="68"/>
      <c r="F185" s="68"/>
      <c r="G185" s="119"/>
      <c r="H185" s="107"/>
      <c r="I185" s="72"/>
      <c r="J185" s="72"/>
      <c r="K185" s="72"/>
      <c r="L185" s="72"/>
      <c r="M185" s="101"/>
      <c r="N185" s="101"/>
      <c r="O185" s="72"/>
      <c r="P185" s="72"/>
      <c r="Q185" s="166"/>
      <c r="R185" s="166"/>
      <c r="S185" s="166"/>
      <c r="T185" s="119"/>
      <c r="U185" s="166"/>
      <c r="V185" s="119"/>
      <c r="W185" s="168"/>
      <c r="X185" s="143"/>
    </row>
    <row r="186" spans="1:28" x14ac:dyDescent="0.2">
      <c r="A186" s="2"/>
      <c r="B186" s="135" t="s">
        <v>87</v>
      </c>
      <c r="C186" s="101"/>
      <c r="D186" s="76"/>
      <c r="E186" s="68"/>
      <c r="F186" s="68"/>
      <c r="G186" s="119"/>
      <c r="H186" s="107"/>
      <c r="I186" s="72"/>
      <c r="J186" s="72"/>
      <c r="K186" s="72"/>
      <c r="L186" s="72"/>
      <c r="M186" s="101"/>
      <c r="N186" s="101"/>
      <c r="O186" s="72"/>
      <c r="P186" s="72"/>
      <c r="Q186" s="166">
        <f t="shared" ref="Q186:V186" si="220">SUM(Q176:Q184)</f>
        <v>0</v>
      </c>
      <c r="R186" s="166">
        <f t="shared" si="220"/>
        <v>0</v>
      </c>
      <c r="S186" s="166">
        <f t="shared" si="220"/>
        <v>0</v>
      </c>
      <c r="T186" s="166">
        <f t="shared" si="220"/>
        <v>0</v>
      </c>
      <c r="U186" s="166">
        <f t="shared" si="220"/>
        <v>0</v>
      </c>
      <c r="V186" s="166">
        <f t="shared" si="220"/>
        <v>0</v>
      </c>
      <c r="W186" s="168">
        <f>SUM(W176:W184)</f>
        <v>0</v>
      </c>
      <c r="X186" s="143"/>
    </row>
    <row r="187" spans="1:28" x14ac:dyDescent="0.2">
      <c r="A187" s="2"/>
      <c r="B187" s="106"/>
      <c r="C187" s="101"/>
      <c r="D187" s="76"/>
      <c r="E187" s="68"/>
      <c r="F187" s="68"/>
      <c r="G187" s="119"/>
      <c r="H187" s="107"/>
      <c r="I187" s="72"/>
      <c r="J187" s="72"/>
      <c r="K187" s="72"/>
      <c r="L187" s="72"/>
      <c r="M187" s="101"/>
      <c r="N187" s="101"/>
      <c r="O187" s="72"/>
      <c r="P187" s="72"/>
      <c r="Q187" s="166"/>
      <c r="R187" s="166"/>
      <c r="S187" s="166"/>
      <c r="T187" s="119"/>
      <c r="U187" s="166"/>
      <c r="V187" s="119"/>
      <c r="W187" s="168"/>
      <c r="X187" s="143"/>
    </row>
    <row r="188" spans="1:28" ht="10.8" thickBot="1" x14ac:dyDescent="0.25">
      <c r="A188" s="218" t="s">
        <v>107</v>
      </c>
      <c r="B188" s="116"/>
      <c r="C188" s="109"/>
      <c r="D188" s="117" t="e">
        <f>SUM(D171+D154)</f>
        <v>#DIV/0!</v>
      </c>
      <c r="E188" s="120" t="e">
        <f>SUM(E171+E154)</f>
        <v>#DIV/0!</v>
      </c>
      <c r="F188" s="120">
        <f>SUM(F171+F154)</f>
        <v>0</v>
      </c>
      <c r="G188" s="109"/>
      <c r="H188" s="109" t="e">
        <f>H171+H154</f>
        <v>#DIV/0!</v>
      </c>
      <c r="I188" s="109" t="e">
        <f>I171+I154</f>
        <v>#DIV/0!</v>
      </c>
      <c r="J188" s="109" t="e">
        <f>J171+J154</f>
        <v>#DIV/0!</v>
      </c>
      <c r="K188" s="109" t="e">
        <f>K171+K154</f>
        <v>#DIV/0!</v>
      </c>
      <c r="L188" s="109" t="e">
        <f>L171+L154</f>
        <v>#DIV/0!</v>
      </c>
      <c r="M188" s="109"/>
      <c r="N188" s="109"/>
      <c r="O188" s="170" t="e">
        <f>O173</f>
        <v>#DIV/0!</v>
      </c>
      <c r="P188" s="170" t="e">
        <f>P173</f>
        <v>#DIV/0!</v>
      </c>
      <c r="Q188" s="170" t="e">
        <f>Q173+Q186</f>
        <v>#DIV/0!</v>
      </c>
      <c r="R188" s="170" t="e">
        <f t="shared" ref="R188:W188" si="221">R173+R186</f>
        <v>#DIV/0!</v>
      </c>
      <c r="S188" s="170" t="e">
        <f t="shared" si="221"/>
        <v>#DIV/0!</v>
      </c>
      <c r="T188" s="170" t="e">
        <f t="shared" si="221"/>
        <v>#DIV/0!</v>
      </c>
      <c r="U188" s="170" t="e">
        <f t="shared" si="221"/>
        <v>#DIV/0!</v>
      </c>
      <c r="V188" s="170" t="e">
        <f t="shared" si="221"/>
        <v>#DIV/0!</v>
      </c>
      <c r="W188" s="219" t="e">
        <f t="shared" si="221"/>
        <v>#DIV/0!</v>
      </c>
      <c r="X188" s="220" t="e">
        <f>W188/X146</f>
        <v>#DIV/0!</v>
      </c>
    </row>
    <row r="189" spans="1:28" x14ac:dyDescent="0.2">
      <c r="A189" s="142"/>
      <c r="B189" s="104"/>
      <c r="C189" s="133"/>
      <c r="D189" s="133"/>
      <c r="E189" s="133"/>
      <c r="F189" s="133"/>
      <c r="G189" s="147"/>
      <c r="H189" s="133"/>
      <c r="I189" s="147"/>
      <c r="J189" s="133"/>
      <c r="K189" s="147"/>
      <c r="L189" s="147"/>
      <c r="M189" s="133"/>
      <c r="N189" s="133"/>
      <c r="O189" s="133"/>
      <c r="P189" s="133"/>
      <c r="Q189" s="133"/>
      <c r="R189" s="133"/>
      <c r="S189" s="133"/>
      <c r="T189" s="133"/>
      <c r="U189" s="133"/>
      <c r="V189" s="133"/>
      <c r="W189" s="148"/>
      <c r="X189" s="173"/>
      <c r="Y189" s="4"/>
      <c r="Z189" s="4"/>
      <c r="AA189" s="4"/>
      <c r="AB189" s="4"/>
    </row>
    <row r="190" spans="1:28" x14ac:dyDescent="0.2">
      <c r="A190" s="239" t="s">
        <v>99</v>
      </c>
      <c r="B190" s="240" t="s">
        <v>127</v>
      </c>
      <c r="C190" s="110"/>
      <c r="D190" s="110"/>
      <c r="E190" s="110"/>
      <c r="F190" s="110"/>
      <c r="G190" s="111"/>
      <c r="H190" s="110"/>
      <c r="I190" s="111"/>
      <c r="J190" s="110"/>
      <c r="K190" s="111"/>
      <c r="L190" s="111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8"/>
      <c r="X190" s="174"/>
      <c r="Y190" s="4"/>
      <c r="Z190" s="4"/>
      <c r="AA190" s="4"/>
      <c r="AB190" s="4"/>
    </row>
    <row r="191" spans="1:28" x14ac:dyDescent="0.2">
      <c r="A191" s="143"/>
      <c r="B191" s="207" t="s">
        <v>137</v>
      </c>
      <c r="C191" s="110"/>
      <c r="D191" s="110"/>
      <c r="E191" s="110"/>
      <c r="F191" s="110"/>
      <c r="G191" s="111"/>
      <c r="H191" s="110"/>
      <c r="I191" s="111"/>
      <c r="J191" s="110"/>
      <c r="K191" s="111"/>
      <c r="L191" s="111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8"/>
      <c r="X191" s="230">
        <v>62858</v>
      </c>
      <c r="Y191" s="4"/>
      <c r="Z191" s="4"/>
      <c r="AA191" s="4"/>
      <c r="AB191" s="4"/>
    </row>
    <row r="192" spans="1:28" x14ac:dyDescent="0.2">
      <c r="A192" s="143"/>
      <c r="B192" s="106" t="s">
        <v>1</v>
      </c>
      <c r="C192" s="97"/>
      <c r="D192" s="77"/>
      <c r="E192" s="95"/>
      <c r="F192" s="95"/>
      <c r="G192" s="98"/>
      <c r="H192" s="97"/>
      <c r="I192" s="98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103"/>
      <c r="X192" s="143"/>
    </row>
    <row r="193" spans="1:24" x14ac:dyDescent="0.2">
      <c r="A193" s="143"/>
      <c r="B193" s="90"/>
      <c r="C193" s="97" t="s">
        <v>30</v>
      </c>
      <c r="D193" s="75" t="e">
        <f t="shared" ref="D193:D198" si="222">F193/$F$7</f>
        <v>#DIV/0!</v>
      </c>
      <c r="E193" s="66" t="e">
        <f t="shared" ref="E193:E198" si="223">F193/$F$7*$E$7</f>
        <v>#DIV/0!</v>
      </c>
      <c r="F193" s="24">
        <v>0</v>
      </c>
      <c r="G193" s="62"/>
      <c r="H193" s="165" t="e">
        <f t="shared" ref="H193:H198" si="224">G193*E193</f>
        <v>#DIV/0!</v>
      </c>
      <c r="I193" s="99" t="e">
        <f t="shared" ref="I193:I198" si="225">E193*$I$6</f>
        <v>#DIV/0!</v>
      </c>
      <c r="J193" s="99" t="e">
        <f t="shared" ref="J193:J198" si="226">H193*$J$6</f>
        <v>#DIV/0!</v>
      </c>
      <c r="K193" s="99" t="e">
        <f t="shared" ref="K193:K198" si="227">MIN(($K$6*$K$7*(E193/2080)),(H193*$K$6))</f>
        <v>#DIV/0!</v>
      </c>
      <c r="L193" s="99" t="e">
        <f t="shared" ref="L193:L198" si="228">MIN(($L$6*$L$7*(E193/2080)),(H193*$L$6))</f>
        <v>#DIV/0!</v>
      </c>
      <c r="M193" s="137"/>
      <c r="N193" s="136"/>
      <c r="O193" s="99" t="e">
        <f t="shared" ref="O193:O198" si="229">N193*H193/100</f>
        <v>#DIV/0!</v>
      </c>
      <c r="P193" s="99" t="e">
        <f t="shared" ref="P193:P198" si="230">SUM(I193:L193)+O193</f>
        <v>#DIV/0!</v>
      </c>
      <c r="Q193" s="99" t="e">
        <f t="shared" ref="Q193:Q198" si="231">H193+P193</f>
        <v>#DIV/0!</v>
      </c>
      <c r="R193" s="99" t="e">
        <f t="shared" ref="R193:R198" si="232">Q193*$R$6</f>
        <v>#DIV/0!</v>
      </c>
      <c r="S193" s="99" t="e">
        <f t="shared" ref="S193:S198" si="233">Q193+R193</f>
        <v>#DIV/0!</v>
      </c>
      <c r="T193" s="99" t="e">
        <f t="shared" ref="T193:T198" si="234">$T$6*S193</f>
        <v>#DIV/0!</v>
      </c>
      <c r="U193" s="165" t="e">
        <f t="shared" ref="U193:U198" si="235">S193+T193</f>
        <v>#DIV/0!</v>
      </c>
      <c r="V193" s="99" t="e">
        <f t="shared" ref="V193:V198" si="236">$V$6*U193</f>
        <v>#DIV/0!</v>
      </c>
      <c r="W193" s="167" t="e">
        <f t="shared" ref="W193:W198" si="237">U193+V193</f>
        <v>#DIV/0!</v>
      </c>
      <c r="X193" s="143"/>
    </row>
    <row r="194" spans="1:24" x14ac:dyDescent="0.2">
      <c r="A194" s="143"/>
      <c r="B194" s="90"/>
      <c r="C194" s="97" t="s">
        <v>30</v>
      </c>
      <c r="D194" s="75" t="e">
        <f t="shared" si="222"/>
        <v>#DIV/0!</v>
      </c>
      <c r="E194" s="66" t="e">
        <f t="shared" si="223"/>
        <v>#DIV/0!</v>
      </c>
      <c r="F194" s="24"/>
      <c r="G194" s="62"/>
      <c r="H194" s="165" t="e">
        <f t="shared" si="224"/>
        <v>#DIV/0!</v>
      </c>
      <c r="I194" s="99" t="e">
        <f t="shared" si="225"/>
        <v>#DIV/0!</v>
      </c>
      <c r="J194" s="99" t="e">
        <f t="shared" si="226"/>
        <v>#DIV/0!</v>
      </c>
      <c r="K194" s="99" t="e">
        <f t="shared" si="227"/>
        <v>#DIV/0!</v>
      </c>
      <c r="L194" s="99" t="e">
        <f t="shared" si="228"/>
        <v>#DIV/0!</v>
      </c>
      <c r="M194" s="137"/>
      <c r="N194" s="136"/>
      <c r="O194" s="99" t="e">
        <f t="shared" si="229"/>
        <v>#DIV/0!</v>
      </c>
      <c r="P194" s="99" t="e">
        <f t="shared" si="230"/>
        <v>#DIV/0!</v>
      </c>
      <c r="Q194" s="99" t="e">
        <f t="shared" si="231"/>
        <v>#DIV/0!</v>
      </c>
      <c r="R194" s="99" t="e">
        <f t="shared" si="232"/>
        <v>#DIV/0!</v>
      </c>
      <c r="S194" s="99" t="e">
        <f t="shared" si="233"/>
        <v>#DIV/0!</v>
      </c>
      <c r="T194" s="99" t="e">
        <f t="shared" si="234"/>
        <v>#DIV/0!</v>
      </c>
      <c r="U194" s="165" t="e">
        <f t="shared" si="235"/>
        <v>#DIV/0!</v>
      </c>
      <c r="V194" s="99" t="e">
        <f t="shared" si="236"/>
        <v>#DIV/0!</v>
      </c>
      <c r="W194" s="167" t="e">
        <f t="shared" si="237"/>
        <v>#DIV/0!</v>
      </c>
      <c r="X194" s="143"/>
    </row>
    <row r="195" spans="1:24" x14ac:dyDescent="0.2">
      <c r="A195" s="143"/>
      <c r="B195" s="90"/>
      <c r="C195" s="97" t="s">
        <v>30</v>
      </c>
      <c r="D195" s="75" t="e">
        <f t="shared" si="222"/>
        <v>#DIV/0!</v>
      </c>
      <c r="E195" s="66" t="e">
        <f t="shared" si="223"/>
        <v>#DIV/0!</v>
      </c>
      <c r="F195" s="84"/>
      <c r="G195" s="62"/>
      <c r="H195" s="165" t="e">
        <f t="shared" si="224"/>
        <v>#DIV/0!</v>
      </c>
      <c r="I195" s="99" t="e">
        <f t="shared" si="225"/>
        <v>#DIV/0!</v>
      </c>
      <c r="J195" s="99" t="e">
        <f t="shared" si="226"/>
        <v>#DIV/0!</v>
      </c>
      <c r="K195" s="99" t="e">
        <f t="shared" si="227"/>
        <v>#DIV/0!</v>
      </c>
      <c r="L195" s="99" t="e">
        <f t="shared" si="228"/>
        <v>#DIV/0!</v>
      </c>
      <c r="M195" s="137"/>
      <c r="N195" s="136"/>
      <c r="O195" s="99" t="e">
        <f t="shared" si="229"/>
        <v>#DIV/0!</v>
      </c>
      <c r="P195" s="99" t="e">
        <f t="shared" si="230"/>
        <v>#DIV/0!</v>
      </c>
      <c r="Q195" s="99" t="e">
        <f t="shared" si="231"/>
        <v>#DIV/0!</v>
      </c>
      <c r="R195" s="99" t="e">
        <f t="shared" si="232"/>
        <v>#DIV/0!</v>
      </c>
      <c r="S195" s="99" t="e">
        <f t="shared" si="233"/>
        <v>#DIV/0!</v>
      </c>
      <c r="T195" s="99" t="e">
        <f t="shared" si="234"/>
        <v>#DIV/0!</v>
      </c>
      <c r="U195" s="165" t="e">
        <f t="shared" si="235"/>
        <v>#DIV/0!</v>
      </c>
      <c r="V195" s="99" t="e">
        <f t="shared" si="236"/>
        <v>#DIV/0!</v>
      </c>
      <c r="W195" s="167" t="e">
        <f t="shared" si="237"/>
        <v>#DIV/0!</v>
      </c>
      <c r="X195" s="143"/>
    </row>
    <row r="196" spans="1:24" x14ac:dyDescent="0.2">
      <c r="A196" s="143"/>
      <c r="B196" s="90"/>
      <c r="C196" s="97" t="s">
        <v>30</v>
      </c>
      <c r="D196" s="75" t="e">
        <f t="shared" si="222"/>
        <v>#DIV/0!</v>
      </c>
      <c r="E196" s="66" t="e">
        <f t="shared" si="223"/>
        <v>#DIV/0!</v>
      </c>
      <c r="F196" s="24"/>
      <c r="G196" s="62"/>
      <c r="H196" s="165" t="e">
        <f t="shared" si="224"/>
        <v>#DIV/0!</v>
      </c>
      <c r="I196" s="99" t="e">
        <f t="shared" si="225"/>
        <v>#DIV/0!</v>
      </c>
      <c r="J196" s="99" t="e">
        <f t="shared" si="226"/>
        <v>#DIV/0!</v>
      </c>
      <c r="K196" s="99" t="e">
        <f t="shared" si="227"/>
        <v>#DIV/0!</v>
      </c>
      <c r="L196" s="99" t="e">
        <f t="shared" si="228"/>
        <v>#DIV/0!</v>
      </c>
      <c r="M196" s="137"/>
      <c r="N196" s="136"/>
      <c r="O196" s="99" t="e">
        <f t="shared" si="229"/>
        <v>#DIV/0!</v>
      </c>
      <c r="P196" s="99" t="e">
        <f t="shared" si="230"/>
        <v>#DIV/0!</v>
      </c>
      <c r="Q196" s="99" t="e">
        <f t="shared" si="231"/>
        <v>#DIV/0!</v>
      </c>
      <c r="R196" s="99" t="e">
        <f t="shared" si="232"/>
        <v>#DIV/0!</v>
      </c>
      <c r="S196" s="99" t="e">
        <f t="shared" si="233"/>
        <v>#DIV/0!</v>
      </c>
      <c r="T196" s="99" t="e">
        <f t="shared" si="234"/>
        <v>#DIV/0!</v>
      </c>
      <c r="U196" s="165" t="e">
        <f t="shared" si="235"/>
        <v>#DIV/0!</v>
      </c>
      <c r="V196" s="99" t="e">
        <f t="shared" si="236"/>
        <v>#DIV/0!</v>
      </c>
      <c r="W196" s="167" t="e">
        <f t="shared" si="237"/>
        <v>#DIV/0!</v>
      </c>
      <c r="X196" s="143"/>
    </row>
    <row r="197" spans="1:24" x14ac:dyDescent="0.2">
      <c r="A197" s="143"/>
      <c r="B197" s="90"/>
      <c r="C197" s="97" t="s">
        <v>30</v>
      </c>
      <c r="D197" s="75" t="e">
        <f t="shared" si="222"/>
        <v>#DIV/0!</v>
      </c>
      <c r="E197" s="66" t="e">
        <f t="shared" si="223"/>
        <v>#DIV/0!</v>
      </c>
      <c r="F197" s="84"/>
      <c r="G197" s="62"/>
      <c r="H197" s="165" t="e">
        <f t="shared" si="224"/>
        <v>#DIV/0!</v>
      </c>
      <c r="I197" s="99" t="e">
        <f t="shared" si="225"/>
        <v>#DIV/0!</v>
      </c>
      <c r="J197" s="99" t="e">
        <f t="shared" si="226"/>
        <v>#DIV/0!</v>
      </c>
      <c r="K197" s="99" t="e">
        <f t="shared" si="227"/>
        <v>#DIV/0!</v>
      </c>
      <c r="L197" s="99" t="e">
        <f t="shared" si="228"/>
        <v>#DIV/0!</v>
      </c>
      <c r="M197" s="53"/>
      <c r="N197" s="85"/>
      <c r="O197" s="99" t="e">
        <f t="shared" si="229"/>
        <v>#DIV/0!</v>
      </c>
      <c r="P197" s="99" t="e">
        <f t="shared" si="230"/>
        <v>#DIV/0!</v>
      </c>
      <c r="Q197" s="99" t="e">
        <f t="shared" si="231"/>
        <v>#DIV/0!</v>
      </c>
      <c r="R197" s="99" t="e">
        <f t="shared" si="232"/>
        <v>#DIV/0!</v>
      </c>
      <c r="S197" s="99" t="e">
        <f t="shared" si="233"/>
        <v>#DIV/0!</v>
      </c>
      <c r="T197" s="99" t="e">
        <f t="shared" si="234"/>
        <v>#DIV/0!</v>
      </c>
      <c r="U197" s="165" t="e">
        <f t="shared" si="235"/>
        <v>#DIV/0!</v>
      </c>
      <c r="V197" s="99" t="e">
        <f t="shared" si="236"/>
        <v>#DIV/0!</v>
      </c>
      <c r="W197" s="167" t="e">
        <f t="shared" si="237"/>
        <v>#DIV/0!</v>
      </c>
      <c r="X197" s="143"/>
    </row>
    <row r="198" spans="1:24" x14ac:dyDescent="0.2">
      <c r="A198" s="143"/>
      <c r="B198" s="90"/>
      <c r="C198" s="97" t="s">
        <v>30</v>
      </c>
      <c r="D198" s="75" t="e">
        <f t="shared" si="222"/>
        <v>#DIV/0!</v>
      </c>
      <c r="E198" s="66" t="e">
        <f t="shared" si="223"/>
        <v>#DIV/0!</v>
      </c>
      <c r="F198" s="24"/>
      <c r="G198" s="62"/>
      <c r="H198" s="165" t="e">
        <f t="shared" si="224"/>
        <v>#DIV/0!</v>
      </c>
      <c r="I198" s="99" t="e">
        <f t="shared" si="225"/>
        <v>#DIV/0!</v>
      </c>
      <c r="J198" s="99" t="e">
        <f t="shared" si="226"/>
        <v>#DIV/0!</v>
      </c>
      <c r="K198" s="99" t="e">
        <f t="shared" si="227"/>
        <v>#DIV/0!</v>
      </c>
      <c r="L198" s="99" t="e">
        <f t="shared" si="228"/>
        <v>#DIV/0!</v>
      </c>
      <c r="M198" s="53"/>
      <c r="N198" s="85"/>
      <c r="O198" s="99" t="e">
        <f t="shared" si="229"/>
        <v>#DIV/0!</v>
      </c>
      <c r="P198" s="99" t="e">
        <f t="shared" si="230"/>
        <v>#DIV/0!</v>
      </c>
      <c r="Q198" s="99" t="e">
        <f t="shared" si="231"/>
        <v>#DIV/0!</v>
      </c>
      <c r="R198" s="99" t="e">
        <f t="shared" si="232"/>
        <v>#DIV/0!</v>
      </c>
      <c r="S198" s="99" t="e">
        <f t="shared" si="233"/>
        <v>#DIV/0!</v>
      </c>
      <c r="T198" s="99" t="e">
        <f t="shared" si="234"/>
        <v>#DIV/0!</v>
      </c>
      <c r="U198" s="165" t="e">
        <f t="shared" si="235"/>
        <v>#DIV/0!</v>
      </c>
      <c r="V198" s="99" t="e">
        <f t="shared" si="236"/>
        <v>#DIV/0!</v>
      </c>
      <c r="W198" s="167" t="e">
        <f t="shared" si="237"/>
        <v>#DIV/0!</v>
      </c>
      <c r="X198" s="143"/>
    </row>
    <row r="199" spans="1:24" s="2" customFormat="1" x14ac:dyDescent="0.2">
      <c r="A199" s="144"/>
      <c r="B199" s="106" t="s">
        <v>2</v>
      </c>
      <c r="C199" s="101"/>
      <c r="D199" s="76" t="e">
        <f>SUM(D193:D198)</f>
        <v>#DIV/0!</v>
      </c>
      <c r="E199" s="68" t="e">
        <f>SUM(E193:E198)</f>
        <v>#DIV/0!</v>
      </c>
      <c r="F199" s="68">
        <f>SUM(F193:F198)</f>
        <v>0</v>
      </c>
      <c r="G199" s="119"/>
      <c r="H199" s="166" t="e">
        <f>SUM(H193:H198)</f>
        <v>#DIV/0!</v>
      </c>
      <c r="I199" s="119" t="e">
        <f>SUM(I193:I198)</f>
        <v>#DIV/0!</v>
      </c>
      <c r="J199" s="119" t="e">
        <f>SUM(J193:J198)</f>
        <v>#DIV/0!</v>
      </c>
      <c r="K199" s="119" t="e">
        <f>SUM(K193:K198)</f>
        <v>#DIV/0!</v>
      </c>
      <c r="L199" s="119" t="e">
        <f>SUM(L193:L198)</f>
        <v>#DIV/0!</v>
      </c>
      <c r="M199" s="101"/>
      <c r="N199" s="101"/>
      <c r="O199" s="119" t="e">
        <f t="shared" ref="O199:W199" si="238">SUM(O193:O198)</f>
        <v>#DIV/0!</v>
      </c>
      <c r="P199" s="119" t="e">
        <f t="shared" si="238"/>
        <v>#DIV/0!</v>
      </c>
      <c r="Q199" s="166" t="e">
        <f t="shared" si="238"/>
        <v>#DIV/0!</v>
      </c>
      <c r="R199" s="166" t="e">
        <f t="shared" si="238"/>
        <v>#DIV/0!</v>
      </c>
      <c r="S199" s="166" t="e">
        <f t="shared" si="238"/>
        <v>#DIV/0!</v>
      </c>
      <c r="T199" s="119" t="e">
        <f t="shared" si="238"/>
        <v>#DIV/0!</v>
      </c>
      <c r="U199" s="166" t="e">
        <f t="shared" si="238"/>
        <v>#DIV/0!</v>
      </c>
      <c r="V199" s="119" t="e">
        <f t="shared" si="238"/>
        <v>#DIV/0!</v>
      </c>
      <c r="W199" s="168" t="e">
        <f t="shared" si="238"/>
        <v>#DIV/0!</v>
      </c>
      <c r="X199" s="144"/>
    </row>
    <row r="200" spans="1:24" x14ac:dyDescent="0.2">
      <c r="A200" s="143"/>
      <c r="B200" s="106"/>
      <c r="C200" s="97"/>
      <c r="D200" s="77"/>
      <c r="E200" s="69"/>
      <c r="F200" s="105"/>
      <c r="G200" s="99"/>
      <c r="H200" s="165"/>
      <c r="I200" s="99"/>
      <c r="J200" s="166"/>
      <c r="K200" s="165"/>
      <c r="L200" s="165"/>
      <c r="M200" s="97"/>
      <c r="N200" s="97"/>
      <c r="O200" s="165"/>
      <c r="P200" s="165"/>
      <c r="Q200" s="165"/>
      <c r="R200" s="165"/>
      <c r="S200" s="165"/>
      <c r="T200" s="165"/>
      <c r="U200" s="165"/>
      <c r="V200" s="165"/>
      <c r="W200" s="167"/>
      <c r="X200" s="143"/>
    </row>
    <row r="201" spans="1:24" x14ac:dyDescent="0.2">
      <c r="A201" s="143"/>
      <c r="B201" s="106" t="s">
        <v>89</v>
      </c>
      <c r="C201" s="97"/>
      <c r="D201" s="77"/>
      <c r="E201" s="69"/>
      <c r="F201" s="105"/>
      <c r="G201" s="99"/>
      <c r="H201" s="165"/>
      <c r="I201" s="99"/>
      <c r="J201" s="165"/>
      <c r="K201" s="165"/>
      <c r="L201" s="165"/>
      <c r="M201" s="97"/>
      <c r="N201" s="97"/>
      <c r="O201" s="165"/>
      <c r="P201" s="165"/>
      <c r="Q201" s="165"/>
      <c r="R201" s="165"/>
      <c r="S201" s="165"/>
      <c r="T201" s="165"/>
      <c r="U201" s="165"/>
      <c r="V201" s="165"/>
      <c r="W201" s="167"/>
      <c r="X201" s="143"/>
    </row>
    <row r="202" spans="1:24" x14ac:dyDescent="0.2">
      <c r="A202" s="143"/>
      <c r="B202" s="123"/>
      <c r="C202" s="97" t="s">
        <v>30</v>
      </c>
      <c r="D202" s="75" t="e">
        <f t="shared" ref="D202:D208" si="239">F202/$F$8</f>
        <v>#DIV/0!</v>
      </c>
      <c r="E202" s="66" t="e">
        <f t="shared" ref="E202:E208" si="240">F202/$F$8*$E$8</f>
        <v>#DIV/0!</v>
      </c>
      <c r="F202" s="84"/>
      <c r="G202" s="62"/>
      <c r="H202" s="165" t="e">
        <f>G202*E202</f>
        <v>#DIV/0!</v>
      </c>
      <c r="I202" s="99" t="e">
        <f>E202*$I$6</f>
        <v>#DIV/0!</v>
      </c>
      <c r="J202" s="99" t="e">
        <f>H202*$J$6</f>
        <v>#DIV/0!</v>
      </c>
      <c r="K202" s="99" t="e">
        <f>MIN(($K$6*$K$7*(E202/2080)),(H202*$K$6))</f>
        <v>#DIV/0!</v>
      </c>
      <c r="L202" s="99" t="e">
        <f>MIN(($L$6*$L$7*(E202/2080)),(H202*$L$6))</f>
        <v>#DIV/0!</v>
      </c>
      <c r="M202" s="137"/>
      <c r="N202" s="136"/>
      <c r="O202" s="99" t="e">
        <f>N202*H202/100</f>
        <v>#DIV/0!</v>
      </c>
      <c r="P202" s="99" t="e">
        <f>SUM(I202:L202)+O202</f>
        <v>#DIV/0!</v>
      </c>
      <c r="Q202" s="165" t="e">
        <f>H202+P202</f>
        <v>#DIV/0!</v>
      </c>
      <c r="R202" s="165" t="e">
        <f>Q202*$R$6</f>
        <v>#DIV/0!</v>
      </c>
      <c r="S202" s="165" t="e">
        <f>R202+Q202</f>
        <v>#DIV/0!</v>
      </c>
      <c r="T202" s="99" t="e">
        <f>$T$6*S202</f>
        <v>#DIV/0!</v>
      </c>
      <c r="U202" s="165" t="e">
        <f>S202+T202</f>
        <v>#DIV/0!</v>
      </c>
      <c r="V202" s="99" t="e">
        <f>$V$6*U202</f>
        <v>#DIV/0!</v>
      </c>
      <c r="W202" s="167" t="e">
        <f>U202+V202</f>
        <v>#DIV/0!</v>
      </c>
      <c r="X202" s="143"/>
    </row>
    <row r="203" spans="1:24" x14ac:dyDescent="0.2">
      <c r="A203" s="143"/>
      <c r="B203" s="123"/>
      <c r="C203" s="97" t="s">
        <v>30</v>
      </c>
      <c r="D203" s="75" t="e">
        <f t="shared" si="239"/>
        <v>#DIV/0!</v>
      </c>
      <c r="E203" s="66" t="e">
        <f t="shared" si="240"/>
        <v>#DIV/0!</v>
      </c>
      <c r="F203" s="24"/>
      <c r="G203" s="62"/>
      <c r="H203" s="165" t="e">
        <f t="shared" ref="H203:H208" si="241">G203*E203</f>
        <v>#DIV/0!</v>
      </c>
      <c r="I203" s="99" t="e">
        <f t="shared" ref="I203:I208" si="242">E203*$I$6</f>
        <v>#DIV/0!</v>
      </c>
      <c r="J203" s="99" t="e">
        <f t="shared" ref="J203:J208" si="243">H203*$J$6</f>
        <v>#DIV/0!</v>
      </c>
      <c r="K203" s="99" t="e">
        <f t="shared" ref="K203:K208" si="244">MIN(($K$6*$K$7*(E203/2080)),(H203*$K$6))</f>
        <v>#DIV/0!</v>
      </c>
      <c r="L203" s="99" t="e">
        <f t="shared" ref="L203:L208" si="245">MIN(($L$6*$L$7*(E203/2080)),(H203*$L$6))</f>
        <v>#DIV/0!</v>
      </c>
      <c r="M203" s="137"/>
      <c r="N203" s="136"/>
      <c r="O203" s="99" t="e">
        <f t="shared" ref="O203:O208" si="246">N203*H203/100</f>
        <v>#DIV/0!</v>
      </c>
      <c r="P203" s="99" t="e">
        <f t="shared" ref="P203:P208" si="247">SUM(I203:L203)+O203</f>
        <v>#DIV/0!</v>
      </c>
      <c r="Q203" s="165" t="e">
        <f t="shared" ref="Q203:Q208" si="248">H203+P203</f>
        <v>#DIV/0!</v>
      </c>
      <c r="R203" s="165" t="e">
        <f t="shared" ref="R203:R208" si="249">Q203*$R$6</f>
        <v>#DIV/0!</v>
      </c>
      <c r="S203" s="165" t="e">
        <f t="shared" ref="S203:S208" si="250">R203+Q203</f>
        <v>#DIV/0!</v>
      </c>
      <c r="T203" s="99" t="e">
        <f t="shared" ref="T203:T208" si="251">$T$6*S203</f>
        <v>#DIV/0!</v>
      </c>
      <c r="U203" s="165" t="e">
        <f t="shared" ref="U203:U208" si="252">S203+T203</f>
        <v>#DIV/0!</v>
      </c>
      <c r="V203" s="99" t="e">
        <f t="shared" ref="V203:V208" si="253">$V$6*U203</f>
        <v>#DIV/0!</v>
      </c>
      <c r="W203" s="167" t="e">
        <f t="shared" ref="W203:W208" si="254">U203+V203</f>
        <v>#DIV/0!</v>
      </c>
      <c r="X203" s="143"/>
    </row>
    <row r="204" spans="1:24" x14ac:dyDescent="0.2">
      <c r="A204" s="143"/>
      <c r="B204" s="123"/>
      <c r="C204" s="97" t="s">
        <v>30</v>
      </c>
      <c r="D204" s="75" t="e">
        <f t="shared" si="239"/>
        <v>#DIV/0!</v>
      </c>
      <c r="E204" s="66" t="e">
        <f t="shared" si="240"/>
        <v>#DIV/0!</v>
      </c>
      <c r="F204" s="24">
        <v>0</v>
      </c>
      <c r="G204" s="62"/>
      <c r="H204" s="165" t="e">
        <f t="shared" si="241"/>
        <v>#DIV/0!</v>
      </c>
      <c r="I204" s="99" t="e">
        <f t="shared" si="242"/>
        <v>#DIV/0!</v>
      </c>
      <c r="J204" s="99" t="e">
        <f t="shared" si="243"/>
        <v>#DIV/0!</v>
      </c>
      <c r="K204" s="99" t="e">
        <f t="shared" si="244"/>
        <v>#DIV/0!</v>
      </c>
      <c r="L204" s="99" t="e">
        <f t="shared" si="245"/>
        <v>#DIV/0!</v>
      </c>
      <c r="M204" s="137"/>
      <c r="N204" s="136"/>
      <c r="O204" s="99" t="e">
        <f t="shared" si="246"/>
        <v>#DIV/0!</v>
      </c>
      <c r="P204" s="99" t="e">
        <f t="shared" si="247"/>
        <v>#DIV/0!</v>
      </c>
      <c r="Q204" s="165" t="e">
        <f t="shared" si="248"/>
        <v>#DIV/0!</v>
      </c>
      <c r="R204" s="165" t="e">
        <f t="shared" si="249"/>
        <v>#DIV/0!</v>
      </c>
      <c r="S204" s="165" t="e">
        <f t="shared" si="250"/>
        <v>#DIV/0!</v>
      </c>
      <c r="T204" s="99" t="e">
        <f t="shared" si="251"/>
        <v>#DIV/0!</v>
      </c>
      <c r="U204" s="165" t="e">
        <f t="shared" si="252"/>
        <v>#DIV/0!</v>
      </c>
      <c r="V204" s="99" t="e">
        <f t="shared" si="253"/>
        <v>#DIV/0!</v>
      </c>
      <c r="W204" s="167" t="e">
        <f t="shared" si="254"/>
        <v>#DIV/0!</v>
      </c>
      <c r="X204" s="143"/>
    </row>
    <row r="205" spans="1:24" x14ac:dyDescent="0.2">
      <c r="A205" s="143"/>
      <c r="B205" s="123"/>
      <c r="C205" s="97" t="s">
        <v>30</v>
      </c>
      <c r="D205" s="75" t="e">
        <f t="shared" si="239"/>
        <v>#DIV/0!</v>
      </c>
      <c r="E205" s="66" t="e">
        <f t="shared" si="240"/>
        <v>#DIV/0!</v>
      </c>
      <c r="F205" s="24"/>
      <c r="G205" s="62"/>
      <c r="H205" s="165" t="e">
        <f t="shared" si="241"/>
        <v>#DIV/0!</v>
      </c>
      <c r="I205" s="99" t="e">
        <f t="shared" si="242"/>
        <v>#DIV/0!</v>
      </c>
      <c r="J205" s="99" t="e">
        <f t="shared" si="243"/>
        <v>#DIV/0!</v>
      </c>
      <c r="K205" s="99" t="e">
        <f t="shared" si="244"/>
        <v>#DIV/0!</v>
      </c>
      <c r="L205" s="99" t="e">
        <f t="shared" si="245"/>
        <v>#DIV/0!</v>
      </c>
      <c r="M205" s="53"/>
      <c r="N205" s="85"/>
      <c r="O205" s="99" t="e">
        <f t="shared" si="246"/>
        <v>#DIV/0!</v>
      </c>
      <c r="P205" s="99" t="e">
        <f t="shared" si="247"/>
        <v>#DIV/0!</v>
      </c>
      <c r="Q205" s="165" t="e">
        <f t="shared" si="248"/>
        <v>#DIV/0!</v>
      </c>
      <c r="R205" s="165" t="e">
        <f t="shared" si="249"/>
        <v>#DIV/0!</v>
      </c>
      <c r="S205" s="165" t="e">
        <f t="shared" si="250"/>
        <v>#DIV/0!</v>
      </c>
      <c r="T205" s="99" t="e">
        <f t="shared" si="251"/>
        <v>#DIV/0!</v>
      </c>
      <c r="U205" s="165" t="e">
        <f t="shared" si="252"/>
        <v>#DIV/0!</v>
      </c>
      <c r="V205" s="99" t="e">
        <f t="shared" si="253"/>
        <v>#DIV/0!</v>
      </c>
      <c r="W205" s="167" t="e">
        <f t="shared" si="254"/>
        <v>#DIV/0!</v>
      </c>
      <c r="X205" s="143"/>
    </row>
    <row r="206" spans="1:24" x14ac:dyDescent="0.2">
      <c r="A206" s="143"/>
      <c r="B206" s="123"/>
      <c r="C206" s="97" t="s">
        <v>30</v>
      </c>
      <c r="D206" s="75" t="e">
        <f t="shared" si="239"/>
        <v>#DIV/0!</v>
      </c>
      <c r="E206" s="66" t="e">
        <f t="shared" si="240"/>
        <v>#DIV/0!</v>
      </c>
      <c r="F206" s="24"/>
      <c r="G206" s="62"/>
      <c r="H206" s="165" t="e">
        <f t="shared" si="241"/>
        <v>#DIV/0!</v>
      </c>
      <c r="I206" s="99" t="e">
        <f t="shared" si="242"/>
        <v>#DIV/0!</v>
      </c>
      <c r="J206" s="99" t="e">
        <f t="shared" si="243"/>
        <v>#DIV/0!</v>
      </c>
      <c r="K206" s="99" t="e">
        <f t="shared" si="244"/>
        <v>#DIV/0!</v>
      </c>
      <c r="L206" s="99" t="e">
        <f t="shared" si="245"/>
        <v>#DIV/0!</v>
      </c>
      <c r="M206" s="53"/>
      <c r="N206" s="85"/>
      <c r="O206" s="99" t="e">
        <f t="shared" si="246"/>
        <v>#DIV/0!</v>
      </c>
      <c r="P206" s="99" t="e">
        <f t="shared" si="247"/>
        <v>#DIV/0!</v>
      </c>
      <c r="Q206" s="165" t="e">
        <f t="shared" si="248"/>
        <v>#DIV/0!</v>
      </c>
      <c r="R206" s="165" t="e">
        <f t="shared" si="249"/>
        <v>#DIV/0!</v>
      </c>
      <c r="S206" s="165" t="e">
        <f t="shared" si="250"/>
        <v>#DIV/0!</v>
      </c>
      <c r="T206" s="99" t="e">
        <f t="shared" si="251"/>
        <v>#DIV/0!</v>
      </c>
      <c r="U206" s="165" t="e">
        <f t="shared" si="252"/>
        <v>#DIV/0!</v>
      </c>
      <c r="V206" s="99" t="e">
        <f t="shared" si="253"/>
        <v>#DIV/0!</v>
      </c>
      <c r="W206" s="167" t="e">
        <f t="shared" si="254"/>
        <v>#DIV/0!</v>
      </c>
      <c r="X206" s="143"/>
    </row>
    <row r="207" spans="1:24" x14ac:dyDescent="0.2">
      <c r="A207" s="143"/>
      <c r="B207" s="123"/>
      <c r="C207" s="97" t="s">
        <v>30</v>
      </c>
      <c r="D207" s="75" t="e">
        <f t="shared" si="239"/>
        <v>#DIV/0!</v>
      </c>
      <c r="E207" s="66" t="e">
        <f t="shared" si="240"/>
        <v>#DIV/0!</v>
      </c>
      <c r="F207" s="24"/>
      <c r="G207" s="62"/>
      <c r="H207" s="165" t="e">
        <f t="shared" si="241"/>
        <v>#DIV/0!</v>
      </c>
      <c r="I207" s="99" t="e">
        <f t="shared" si="242"/>
        <v>#DIV/0!</v>
      </c>
      <c r="J207" s="99" t="e">
        <f t="shared" si="243"/>
        <v>#DIV/0!</v>
      </c>
      <c r="K207" s="99" t="e">
        <f t="shared" si="244"/>
        <v>#DIV/0!</v>
      </c>
      <c r="L207" s="99" t="e">
        <f t="shared" si="245"/>
        <v>#DIV/0!</v>
      </c>
      <c r="M207" s="53"/>
      <c r="N207" s="85"/>
      <c r="O207" s="99" t="e">
        <f t="shared" si="246"/>
        <v>#DIV/0!</v>
      </c>
      <c r="P207" s="99" t="e">
        <f t="shared" si="247"/>
        <v>#DIV/0!</v>
      </c>
      <c r="Q207" s="165" t="e">
        <f t="shared" si="248"/>
        <v>#DIV/0!</v>
      </c>
      <c r="R207" s="165" t="e">
        <f t="shared" si="249"/>
        <v>#DIV/0!</v>
      </c>
      <c r="S207" s="165" t="e">
        <f t="shared" si="250"/>
        <v>#DIV/0!</v>
      </c>
      <c r="T207" s="99" t="e">
        <f t="shared" si="251"/>
        <v>#DIV/0!</v>
      </c>
      <c r="U207" s="165" t="e">
        <f t="shared" si="252"/>
        <v>#DIV/0!</v>
      </c>
      <c r="V207" s="99" t="e">
        <f t="shared" si="253"/>
        <v>#DIV/0!</v>
      </c>
      <c r="W207" s="167" t="e">
        <f t="shared" si="254"/>
        <v>#DIV/0!</v>
      </c>
      <c r="X207" s="143"/>
    </row>
    <row r="208" spans="1:24" x14ac:dyDescent="0.2">
      <c r="A208" s="143"/>
      <c r="B208" s="123"/>
      <c r="C208" s="97" t="s">
        <v>30</v>
      </c>
      <c r="D208" s="75" t="e">
        <f t="shared" si="239"/>
        <v>#DIV/0!</v>
      </c>
      <c r="E208" s="66" t="e">
        <f t="shared" si="240"/>
        <v>#DIV/0!</v>
      </c>
      <c r="F208" s="24"/>
      <c r="G208" s="62"/>
      <c r="H208" s="165" t="e">
        <f t="shared" si="241"/>
        <v>#DIV/0!</v>
      </c>
      <c r="I208" s="99" t="e">
        <f t="shared" si="242"/>
        <v>#DIV/0!</v>
      </c>
      <c r="J208" s="99" t="e">
        <f t="shared" si="243"/>
        <v>#DIV/0!</v>
      </c>
      <c r="K208" s="99" t="e">
        <f t="shared" si="244"/>
        <v>#DIV/0!</v>
      </c>
      <c r="L208" s="99" t="e">
        <f t="shared" si="245"/>
        <v>#DIV/0!</v>
      </c>
      <c r="M208" s="53"/>
      <c r="N208" s="85"/>
      <c r="O208" s="99" t="e">
        <f t="shared" si="246"/>
        <v>#DIV/0!</v>
      </c>
      <c r="P208" s="99" t="e">
        <f t="shared" si="247"/>
        <v>#DIV/0!</v>
      </c>
      <c r="Q208" s="165" t="e">
        <f t="shared" si="248"/>
        <v>#DIV/0!</v>
      </c>
      <c r="R208" s="165" t="e">
        <f t="shared" si="249"/>
        <v>#DIV/0!</v>
      </c>
      <c r="S208" s="165" t="e">
        <f t="shared" si="250"/>
        <v>#DIV/0!</v>
      </c>
      <c r="T208" s="99" t="e">
        <f t="shared" si="251"/>
        <v>#DIV/0!</v>
      </c>
      <c r="U208" s="165" t="e">
        <f t="shared" si="252"/>
        <v>#DIV/0!</v>
      </c>
      <c r="V208" s="99" t="e">
        <f t="shared" si="253"/>
        <v>#DIV/0!</v>
      </c>
      <c r="W208" s="167" t="e">
        <f t="shared" si="254"/>
        <v>#DIV/0!</v>
      </c>
      <c r="X208" s="143"/>
    </row>
    <row r="209" spans="1:24" x14ac:dyDescent="0.2">
      <c r="A209" s="143"/>
      <c r="B209" s="106" t="s">
        <v>92</v>
      </c>
      <c r="C209" s="97"/>
      <c r="D209" s="75"/>
      <c r="E209" s="66"/>
      <c r="F209" s="66"/>
      <c r="G209" s="99"/>
      <c r="H209" s="165"/>
      <c r="I209" s="99"/>
      <c r="J209" s="99"/>
      <c r="K209" s="99"/>
      <c r="L209" s="99"/>
      <c r="M209" s="97"/>
      <c r="N209" s="125"/>
      <c r="O209" s="99"/>
      <c r="P209" s="99"/>
      <c r="Q209" s="165"/>
      <c r="R209" s="165"/>
      <c r="S209" s="165"/>
      <c r="T209" s="99"/>
      <c r="U209" s="165"/>
      <c r="V209" s="99"/>
      <c r="W209" s="167"/>
      <c r="X209" s="143"/>
    </row>
    <row r="210" spans="1:24" x14ac:dyDescent="0.2">
      <c r="A210" s="143"/>
      <c r="B210" s="123"/>
      <c r="C210" s="97" t="s">
        <v>30</v>
      </c>
      <c r="D210" s="75" t="e">
        <f t="shared" ref="D210:D215" si="255">F210/$F$7</f>
        <v>#DIV/0!</v>
      </c>
      <c r="E210" s="66" t="e">
        <f t="shared" ref="E210:E215" si="256">F210/$F$7*$E$7</f>
        <v>#DIV/0!</v>
      </c>
      <c r="F210" s="24"/>
      <c r="G210" s="62"/>
      <c r="H210" s="165" t="e">
        <f t="shared" ref="H210:H215" si="257">G210*E210</f>
        <v>#DIV/0!</v>
      </c>
      <c r="I210" s="99" t="e">
        <f t="shared" ref="I210:I215" si="258">E210*$I$6</f>
        <v>#DIV/0!</v>
      </c>
      <c r="J210" s="99" t="e">
        <f t="shared" ref="J210:J215" si="259">H210*$J$6</f>
        <v>#DIV/0!</v>
      </c>
      <c r="K210" s="99" t="e">
        <f t="shared" ref="K210:K215" si="260">MIN(($K$6*$K$7*(E210/2080)),(H210*$K$6))</f>
        <v>#DIV/0!</v>
      </c>
      <c r="L210" s="99" t="e">
        <f t="shared" ref="L210:L215" si="261">MIN(($L$6*$L$7*(E210/2080)),(H210*$L$6))</f>
        <v>#DIV/0!</v>
      </c>
      <c r="M210" s="137"/>
      <c r="N210" s="136"/>
      <c r="O210" s="99" t="e">
        <f t="shared" ref="O210:O215" si="262">N210*H210/100</f>
        <v>#DIV/0!</v>
      </c>
      <c r="P210" s="99" t="e">
        <f t="shared" ref="P210:P215" si="263">SUM(I210:L210)+O210</f>
        <v>#DIV/0!</v>
      </c>
      <c r="Q210" s="165" t="e">
        <f t="shared" ref="Q210:Q215" si="264">H210+P210</f>
        <v>#DIV/0!</v>
      </c>
      <c r="R210" s="165" t="e">
        <f t="shared" ref="R210:R215" si="265">Q210*$R$6</f>
        <v>#DIV/0!</v>
      </c>
      <c r="S210" s="165" t="e">
        <f t="shared" ref="S210:S215" si="266">R210+Q210</f>
        <v>#DIV/0!</v>
      </c>
      <c r="T210" s="99" t="e">
        <f t="shared" ref="T210:T215" si="267">$T$6*S210</f>
        <v>#DIV/0!</v>
      </c>
      <c r="U210" s="165" t="e">
        <f t="shared" ref="U210:U215" si="268">S210+T210</f>
        <v>#DIV/0!</v>
      </c>
      <c r="V210" s="99" t="e">
        <f t="shared" ref="V210:V215" si="269">$V$6*U210</f>
        <v>#DIV/0!</v>
      </c>
      <c r="W210" s="167" t="e">
        <f t="shared" ref="W210:W215" si="270">U210+V210</f>
        <v>#DIV/0!</v>
      </c>
      <c r="X210" s="143"/>
    </row>
    <row r="211" spans="1:24" x14ac:dyDescent="0.2">
      <c r="A211" s="143"/>
      <c r="B211" s="123"/>
      <c r="C211" s="97" t="s">
        <v>30</v>
      </c>
      <c r="D211" s="75" t="e">
        <f t="shared" si="255"/>
        <v>#DIV/0!</v>
      </c>
      <c r="E211" s="66" t="e">
        <f t="shared" si="256"/>
        <v>#DIV/0!</v>
      </c>
      <c r="F211" s="24"/>
      <c r="G211" s="62"/>
      <c r="H211" s="165" t="e">
        <f t="shared" si="257"/>
        <v>#DIV/0!</v>
      </c>
      <c r="I211" s="99" t="e">
        <f t="shared" si="258"/>
        <v>#DIV/0!</v>
      </c>
      <c r="J211" s="99" t="e">
        <f t="shared" si="259"/>
        <v>#DIV/0!</v>
      </c>
      <c r="K211" s="99" t="e">
        <f t="shared" si="260"/>
        <v>#DIV/0!</v>
      </c>
      <c r="L211" s="99" t="e">
        <f t="shared" si="261"/>
        <v>#DIV/0!</v>
      </c>
      <c r="M211" s="137"/>
      <c r="N211" s="136"/>
      <c r="O211" s="99" t="e">
        <f t="shared" si="262"/>
        <v>#DIV/0!</v>
      </c>
      <c r="P211" s="99" t="e">
        <f t="shared" si="263"/>
        <v>#DIV/0!</v>
      </c>
      <c r="Q211" s="165" t="e">
        <f t="shared" si="264"/>
        <v>#DIV/0!</v>
      </c>
      <c r="R211" s="165" t="e">
        <f t="shared" si="265"/>
        <v>#DIV/0!</v>
      </c>
      <c r="S211" s="165" t="e">
        <f t="shared" si="266"/>
        <v>#DIV/0!</v>
      </c>
      <c r="T211" s="99" t="e">
        <f t="shared" si="267"/>
        <v>#DIV/0!</v>
      </c>
      <c r="U211" s="165" t="e">
        <f t="shared" si="268"/>
        <v>#DIV/0!</v>
      </c>
      <c r="V211" s="99" t="e">
        <f t="shared" si="269"/>
        <v>#DIV/0!</v>
      </c>
      <c r="W211" s="167" t="e">
        <f t="shared" si="270"/>
        <v>#DIV/0!</v>
      </c>
      <c r="X211" s="143"/>
    </row>
    <row r="212" spans="1:24" x14ac:dyDescent="0.2">
      <c r="A212" s="143"/>
      <c r="B212" s="123"/>
      <c r="C212" s="97" t="s">
        <v>30</v>
      </c>
      <c r="D212" s="75" t="e">
        <f t="shared" si="255"/>
        <v>#DIV/0!</v>
      </c>
      <c r="E212" s="66" t="e">
        <f t="shared" si="256"/>
        <v>#DIV/0!</v>
      </c>
      <c r="F212" s="24"/>
      <c r="G212" s="62"/>
      <c r="H212" s="165" t="e">
        <f t="shared" si="257"/>
        <v>#DIV/0!</v>
      </c>
      <c r="I212" s="99" t="e">
        <f t="shared" si="258"/>
        <v>#DIV/0!</v>
      </c>
      <c r="J212" s="99" t="e">
        <f t="shared" si="259"/>
        <v>#DIV/0!</v>
      </c>
      <c r="K212" s="99" t="e">
        <f t="shared" si="260"/>
        <v>#DIV/0!</v>
      </c>
      <c r="L212" s="99" t="e">
        <f t="shared" si="261"/>
        <v>#DIV/0!</v>
      </c>
      <c r="M212" s="53"/>
      <c r="N212" s="85"/>
      <c r="O212" s="99" t="e">
        <f t="shared" si="262"/>
        <v>#DIV/0!</v>
      </c>
      <c r="P212" s="99" t="e">
        <f t="shared" si="263"/>
        <v>#DIV/0!</v>
      </c>
      <c r="Q212" s="165" t="e">
        <f t="shared" si="264"/>
        <v>#DIV/0!</v>
      </c>
      <c r="R212" s="165" t="e">
        <f t="shared" si="265"/>
        <v>#DIV/0!</v>
      </c>
      <c r="S212" s="165" t="e">
        <f t="shared" si="266"/>
        <v>#DIV/0!</v>
      </c>
      <c r="T212" s="99" t="e">
        <f t="shared" si="267"/>
        <v>#DIV/0!</v>
      </c>
      <c r="U212" s="165" t="e">
        <f t="shared" si="268"/>
        <v>#DIV/0!</v>
      </c>
      <c r="V212" s="99" t="e">
        <f t="shared" si="269"/>
        <v>#DIV/0!</v>
      </c>
      <c r="W212" s="167" t="e">
        <f t="shared" si="270"/>
        <v>#DIV/0!</v>
      </c>
      <c r="X212" s="143"/>
    </row>
    <row r="213" spans="1:24" x14ac:dyDescent="0.2">
      <c r="A213" s="143"/>
      <c r="B213" s="123"/>
      <c r="C213" s="97" t="s">
        <v>30</v>
      </c>
      <c r="D213" s="75" t="e">
        <f t="shared" si="255"/>
        <v>#DIV/0!</v>
      </c>
      <c r="E213" s="66" t="e">
        <f t="shared" si="256"/>
        <v>#DIV/0!</v>
      </c>
      <c r="F213" s="24"/>
      <c r="G213" s="62"/>
      <c r="H213" s="165" t="e">
        <f t="shared" si="257"/>
        <v>#DIV/0!</v>
      </c>
      <c r="I213" s="99" t="e">
        <f t="shared" si="258"/>
        <v>#DIV/0!</v>
      </c>
      <c r="J213" s="99" t="e">
        <f t="shared" si="259"/>
        <v>#DIV/0!</v>
      </c>
      <c r="K213" s="99" t="e">
        <f t="shared" si="260"/>
        <v>#DIV/0!</v>
      </c>
      <c r="L213" s="99" t="e">
        <f t="shared" si="261"/>
        <v>#DIV/0!</v>
      </c>
      <c r="M213" s="53"/>
      <c r="N213" s="85"/>
      <c r="O213" s="99" t="e">
        <f t="shared" si="262"/>
        <v>#DIV/0!</v>
      </c>
      <c r="P213" s="99" t="e">
        <f t="shared" si="263"/>
        <v>#DIV/0!</v>
      </c>
      <c r="Q213" s="165" t="e">
        <f t="shared" si="264"/>
        <v>#DIV/0!</v>
      </c>
      <c r="R213" s="165" t="e">
        <f t="shared" si="265"/>
        <v>#DIV/0!</v>
      </c>
      <c r="S213" s="165" t="e">
        <f t="shared" si="266"/>
        <v>#DIV/0!</v>
      </c>
      <c r="T213" s="99" t="e">
        <f t="shared" si="267"/>
        <v>#DIV/0!</v>
      </c>
      <c r="U213" s="165" t="e">
        <f t="shared" si="268"/>
        <v>#DIV/0!</v>
      </c>
      <c r="V213" s="99" t="e">
        <f t="shared" si="269"/>
        <v>#DIV/0!</v>
      </c>
      <c r="W213" s="167" t="e">
        <f t="shared" si="270"/>
        <v>#DIV/0!</v>
      </c>
      <c r="X213" s="143"/>
    </row>
    <row r="214" spans="1:24" x14ac:dyDescent="0.2">
      <c r="A214" s="143"/>
      <c r="B214" s="123"/>
      <c r="C214" s="97" t="s">
        <v>30</v>
      </c>
      <c r="D214" s="75" t="e">
        <f t="shared" si="255"/>
        <v>#DIV/0!</v>
      </c>
      <c r="E214" s="66" t="e">
        <f t="shared" si="256"/>
        <v>#DIV/0!</v>
      </c>
      <c r="F214" s="24"/>
      <c r="G214" s="62"/>
      <c r="H214" s="165" t="e">
        <f t="shared" si="257"/>
        <v>#DIV/0!</v>
      </c>
      <c r="I214" s="99" t="e">
        <f t="shared" si="258"/>
        <v>#DIV/0!</v>
      </c>
      <c r="J214" s="99" t="e">
        <f t="shared" si="259"/>
        <v>#DIV/0!</v>
      </c>
      <c r="K214" s="99" t="e">
        <f t="shared" si="260"/>
        <v>#DIV/0!</v>
      </c>
      <c r="L214" s="99" t="e">
        <f t="shared" si="261"/>
        <v>#DIV/0!</v>
      </c>
      <c r="M214" s="53"/>
      <c r="N214" s="85"/>
      <c r="O214" s="99" t="e">
        <f t="shared" si="262"/>
        <v>#DIV/0!</v>
      </c>
      <c r="P214" s="99" t="e">
        <f t="shared" si="263"/>
        <v>#DIV/0!</v>
      </c>
      <c r="Q214" s="165" t="e">
        <f t="shared" si="264"/>
        <v>#DIV/0!</v>
      </c>
      <c r="R214" s="165" t="e">
        <f t="shared" si="265"/>
        <v>#DIV/0!</v>
      </c>
      <c r="S214" s="165" t="e">
        <f t="shared" si="266"/>
        <v>#DIV/0!</v>
      </c>
      <c r="T214" s="99" t="e">
        <f t="shared" si="267"/>
        <v>#DIV/0!</v>
      </c>
      <c r="U214" s="165" t="e">
        <f t="shared" si="268"/>
        <v>#DIV/0!</v>
      </c>
      <c r="V214" s="99" t="e">
        <f t="shared" si="269"/>
        <v>#DIV/0!</v>
      </c>
      <c r="W214" s="167" t="e">
        <f t="shared" si="270"/>
        <v>#DIV/0!</v>
      </c>
      <c r="X214" s="143"/>
    </row>
    <row r="215" spans="1:24" x14ac:dyDescent="0.2">
      <c r="A215" s="143"/>
      <c r="B215" s="123"/>
      <c r="C215" s="97" t="s">
        <v>30</v>
      </c>
      <c r="D215" s="75" t="e">
        <f t="shared" si="255"/>
        <v>#DIV/0!</v>
      </c>
      <c r="E215" s="66" t="e">
        <f t="shared" si="256"/>
        <v>#DIV/0!</v>
      </c>
      <c r="F215" s="24"/>
      <c r="G215" s="62"/>
      <c r="H215" s="165" t="e">
        <f t="shared" si="257"/>
        <v>#DIV/0!</v>
      </c>
      <c r="I215" s="99" t="e">
        <f t="shared" si="258"/>
        <v>#DIV/0!</v>
      </c>
      <c r="J215" s="99" t="e">
        <f t="shared" si="259"/>
        <v>#DIV/0!</v>
      </c>
      <c r="K215" s="99" t="e">
        <f t="shared" si="260"/>
        <v>#DIV/0!</v>
      </c>
      <c r="L215" s="99" t="e">
        <f t="shared" si="261"/>
        <v>#DIV/0!</v>
      </c>
      <c r="M215" s="53"/>
      <c r="N215" s="85"/>
      <c r="O215" s="99" t="e">
        <f t="shared" si="262"/>
        <v>#DIV/0!</v>
      </c>
      <c r="P215" s="99" t="e">
        <f t="shared" si="263"/>
        <v>#DIV/0!</v>
      </c>
      <c r="Q215" s="165" t="e">
        <f t="shared" si="264"/>
        <v>#DIV/0!</v>
      </c>
      <c r="R215" s="165" t="e">
        <f t="shared" si="265"/>
        <v>#DIV/0!</v>
      </c>
      <c r="S215" s="165" t="e">
        <f t="shared" si="266"/>
        <v>#DIV/0!</v>
      </c>
      <c r="T215" s="99" t="e">
        <f t="shared" si="267"/>
        <v>#DIV/0!</v>
      </c>
      <c r="U215" s="165" t="e">
        <f t="shared" si="268"/>
        <v>#DIV/0!</v>
      </c>
      <c r="V215" s="99" t="e">
        <f t="shared" si="269"/>
        <v>#DIV/0!</v>
      </c>
      <c r="W215" s="167" t="e">
        <f t="shared" si="270"/>
        <v>#DIV/0!</v>
      </c>
      <c r="X215" s="143"/>
    </row>
    <row r="216" spans="1:24" s="2" customFormat="1" x14ac:dyDescent="0.2">
      <c r="A216" s="144"/>
      <c r="B216" s="106" t="s">
        <v>4</v>
      </c>
      <c r="C216" s="101"/>
      <c r="D216" s="76" t="e">
        <f>SUM(D202:D215)</f>
        <v>#DIV/0!</v>
      </c>
      <c r="E216" s="68" t="e">
        <f>SUM(E202:E215)</f>
        <v>#DIV/0!</v>
      </c>
      <c r="F216" s="68">
        <f>SUM(F202:F215)</f>
        <v>0</v>
      </c>
      <c r="G216" s="119"/>
      <c r="H216" s="166" t="e">
        <f>SUM(H202:H215)</f>
        <v>#DIV/0!</v>
      </c>
      <c r="I216" s="119" t="e">
        <f>SUM(I202:I215)</f>
        <v>#DIV/0!</v>
      </c>
      <c r="J216" s="119" t="e">
        <f>SUM(J202:J215)</f>
        <v>#DIV/0!</v>
      </c>
      <c r="K216" s="119" t="e">
        <f>SUM(K202:K215)</f>
        <v>#DIV/0!</v>
      </c>
      <c r="L216" s="119" t="e">
        <f>SUM(L202:L215)</f>
        <v>#DIV/0!</v>
      </c>
      <c r="M216" s="101"/>
      <c r="N216" s="101"/>
      <c r="O216" s="119" t="e">
        <f t="shared" ref="O216:W216" si="271">SUM(O202:O215)</f>
        <v>#DIV/0!</v>
      </c>
      <c r="P216" s="119" t="e">
        <f t="shared" si="271"/>
        <v>#DIV/0!</v>
      </c>
      <c r="Q216" s="166" t="e">
        <f t="shared" si="271"/>
        <v>#DIV/0!</v>
      </c>
      <c r="R216" s="166" t="e">
        <f t="shared" si="271"/>
        <v>#DIV/0!</v>
      </c>
      <c r="S216" s="166" t="e">
        <f t="shared" si="271"/>
        <v>#DIV/0!</v>
      </c>
      <c r="T216" s="119" t="e">
        <f t="shared" si="271"/>
        <v>#DIV/0!</v>
      </c>
      <c r="U216" s="166" t="e">
        <f t="shared" si="271"/>
        <v>#DIV/0!</v>
      </c>
      <c r="V216" s="119" t="e">
        <f t="shared" si="271"/>
        <v>#DIV/0!</v>
      </c>
      <c r="W216" s="168" t="e">
        <f t="shared" si="271"/>
        <v>#DIV/0!</v>
      </c>
      <c r="X216" s="144"/>
    </row>
    <row r="217" spans="1:24" s="2" customFormat="1" x14ac:dyDescent="0.2">
      <c r="A217" s="144"/>
      <c r="B217" s="106"/>
      <c r="C217" s="101"/>
      <c r="D217" s="76"/>
      <c r="E217" s="68"/>
      <c r="F217" s="68"/>
      <c r="G217" s="119"/>
      <c r="H217" s="107"/>
      <c r="I217" s="72"/>
      <c r="J217" s="72"/>
      <c r="K217" s="72"/>
      <c r="L217" s="72"/>
      <c r="M217" s="101"/>
      <c r="N217" s="101"/>
      <c r="O217" s="119"/>
      <c r="P217" s="119"/>
      <c r="Q217" s="166"/>
      <c r="R217" s="166"/>
      <c r="S217" s="166"/>
      <c r="T217" s="119"/>
      <c r="U217" s="166"/>
      <c r="V217" s="119"/>
      <c r="W217" s="168"/>
      <c r="X217" s="144"/>
    </row>
    <row r="218" spans="1:24" s="2" customFormat="1" x14ac:dyDescent="0.2">
      <c r="A218" s="144"/>
      <c r="B218" s="106" t="s">
        <v>44</v>
      </c>
      <c r="C218" s="101"/>
      <c r="D218" s="76"/>
      <c r="E218" s="68"/>
      <c r="F218" s="68"/>
      <c r="G218" s="119"/>
      <c r="H218" s="107"/>
      <c r="I218" s="72"/>
      <c r="J218" s="72"/>
      <c r="K218" s="72"/>
      <c r="L218" s="72"/>
      <c r="M218" s="101"/>
      <c r="N218" s="101"/>
      <c r="O218" s="166" t="e">
        <f>O216+O199</f>
        <v>#DIV/0!</v>
      </c>
      <c r="P218" s="166" t="e">
        <f t="shared" ref="P218:V218" si="272">P216+P199</f>
        <v>#DIV/0!</v>
      </c>
      <c r="Q218" s="166" t="e">
        <f t="shared" si="272"/>
        <v>#DIV/0!</v>
      </c>
      <c r="R218" s="166" t="e">
        <f t="shared" si="272"/>
        <v>#DIV/0!</v>
      </c>
      <c r="S218" s="166" t="e">
        <f t="shared" si="272"/>
        <v>#DIV/0!</v>
      </c>
      <c r="T218" s="166" t="e">
        <f t="shared" si="272"/>
        <v>#DIV/0!</v>
      </c>
      <c r="U218" s="166" t="e">
        <f t="shared" si="272"/>
        <v>#DIV/0!</v>
      </c>
      <c r="V218" s="166" t="e">
        <f t="shared" si="272"/>
        <v>#DIV/0!</v>
      </c>
      <c r="W218" s="168" t="e">
        <f>W216+W199</f>
        <v>#DIV/0!</v>
      </c>
      <c r="X218" s="144"/>
    </row>
    <row r="219" spans="1:24" s="2" customFormat="1" x14ac:dyDescent="0.2">
      <c r="A219" s="144"/>
      <c r="B219" s="106"/>
      <c r="C219" s="101"/>
      <c r="D219" s="76"/>
      <c r="E219" s="68"/>
      <c r="F219" s="124"/>
      <c r="G219" s="119"/>
      <c r="H219" s="107"/>
      <c r="I219" s="72"/>
      <c r="J219" s="72"/>
      <c r="K219" s="72"/>
      <c r="L219" s="72"/>
      <c r="M219" s="101"/>
      <c r="N219" s="101"/>
      <c r="O219" s="72"/>
      <c r="P219" s="72"/>
      <c r="Q219" s="107"/>
      <c r="R219" s="107"/>
      <c r="S219" s="107"/>
      <c r="T219" s="72"/>
      <c r="U219" s="107"/>
      <c r="V219" s="72"/>
      <c r="W219" s="108"/>
      <c r="X219" s="144"/>
    </row>
    <row r="220" spans="1:24" s="2" customFormat="1" x14ac:dyDescent="0.2">
      <c r="A220" s="144"/>
      <c r="B220" s="106" t="s">
        <v>85</v>
      </c>
      <c r="C220" s="101"/>
      <c r="D220" s="76"/>
      <c r="E220" s="68"/>
      <c r="F220" s="124"/>
      <c r="G220" s="119"/>
      <c r="H220" s="107"/>
      <c r="I220" s="72"/>
      <c r="J220" s="72"/>
      <c r="K220" s="72"/>
      <c r="L220" s="72"/>
      <c r="M220" s="101"/>
      <c r="N220" s="101"/>
      <c r="O220" s="72"/>
      <c r="P220" s="72"/>
      <c r="Q220" s="107"/>
      <c r="R220" s="107"/>
      <c r="S220" s="107"/>
      <c r="T220" s="72"/>
      <c r="U220" s="107"/>
      <c r="V220" s="72"/>
      <c r="W220" s="108"/>
      <c r="X220" s="144"/>
    </row>
    <row r="221" spans="1:24" s="2" customFormat="1" x14ac:dyDescent="0.2">
      <c r="A221" s="144"/>
      <c r="B221" s="139"/>
      <c r="C221" s="101"/>
      <c r="D221" s="76"/>
      <c r="E221" s="68"/>
      <c r="F221" s="124"/>
      <c r="G221" s="119"/>
      <c r="H221" s="107"/>
      <c r="I221" s="72"/>
      <c r="J221" s="72"/>
      <c r="K221" s="72"/>
      <c r="L221" s="72"/>
      <c r="M221" s="101"/>
      <c r="N221" s="101"/>
      <c r="O221" s="72"/>
      <c r="P221" s="72"/>
      <c r="Q221" s="169"/>
      <c r="R221" s="165">
        <f>Q221*$R$6</f>
        <v>0</v>
      </c>
      <c r="S221" s="165">
        <f>R221+Q221</f>
        <v>0</v>
      </c>
      <c r="T221" s="99">
        <f>$T$6*S221</f>
        <v>0</v>
      </c>
      <c r="U221" s="165">
        <f>S221+T221</f>
        <v>0</v>
      </c>
      <c r="V221" s="99">
        <f>$V$6*U221</f>
        <v>0</v>
      </c>
      <c r="W221" s="167">
        <f>U221+V221</f>
        <v>0</v>
      </c>
      <c r="X221" s="144"/>
    </row>
    <row r="222" spans="1:24" s="2" customFormat="1" x14ac:dyDescent="0.2">
      <c r="A222" s="144"/>
      <c r="B222" s="139"/>
      <c r="C222" s="101"/>
      <c r="D222" s="76"/>
      <c r="E222" s="68"/>
      <c r="F222" s="124"/>
      <c r="G222" s="119"/>
      <c r="H222" s="107"/>
      <c r="I222" s="72"/>
      <c r="J222" s="72"/>
      <c r="K222" s="72"/>
      <c r="L222" s="72"/>
      <c r="M222" s="101"/>
      <c r="N222" s="101"/>
      <c r="O222" s="72"/>
      <c r="P222" s="72"/>
      <c r="Q222" s="169"/>
      <c r="R222" s="165">
        <f t="shared" ref="R222:R229" si="273">Q222*$R$6</f>
        <v>0</v>
      </c>
      <c r="S222" s="165">
        <f t="shared" ref="S222:S229" si="274">R222+Q222</f>
        <v>0</v>
      </c>
      <c r="T222" s="99">
        <f t="shared" ref="T222:T229" si="275">$T$6*S222</f>
        <v>0</v>
      </c>
      <c r="U222" s="165">
        <f t="shared" ref="U222:U229" si="276">S222+T222</f>
        <v>0</v>
      </c>
      <c r="V222" s="99">
        <f t="shared" ref="V222:V229" si="277">$V$6*U222</f>
        <v>0</v>
      </c>
      <c r="W222" s="167">
        <f t="shared" ref="W222:W229" si="278">U222+V222</f>
        <v>0</v>
      </c>
      <c r="X222" s="144"/>
    </row>
    <row r="223" spans="1:24" s="2" customFormat="1" x14ac:dyDescent="0.2">
      <c r="A223" s="144"/>
      <c r="B223" s="139"/>
      <c r="C223" s="101"/>
      <c r="D223" s="76"/>
      <c r="E223" s="68"/>
      <c r="F223" s="68"/>
      <c r="G223" s="119"/>
      <c r="H223" s="107"/>
      <c r="I223" s="72"/>
      <c r="J223" s="72"/>
      <c r="K223" s="72"/>
      <c r="L223" s="72"/>
      <c r="M223" s="101"/>
      <c r="N223" s="101"/>
      <c r="O223" s="72"/>
      <c r="P223" s="72"/>
      <c r="Q223" s="169"/>
      <c r="R223" s="165">
        <f t="shared" si="273"/>
        <v>0</v>
      </c>
      <c r="S223" s="165">
        <f t="shared" si="274"/>
        <v>0</v>
      </c>
      <c r="T223" s="99">
        <f t="shared" si="275"/>
        <v>0</v>
      </c>
      <c r="U223" s="165">
        <f t="shared" si="276"/>
        <v>0</v>
      </c>
      <c r="V223" s="99">
        <f t="shared" si="277"/>
        <v>0</v>
      </c>
      <c r="W223" s="167">
        <f t="shared" si="278"/>
        <v>0</v>
      </c>
      <c r="X223" s="144"/>
    </row>
    <row r="224" spans="1:24" s="2" customFormat="1" x14ac:dyDescent="0.2">
      <c r="A224" s="144"/>
      <c r="B224" s="139"/>
      <c r="C224" s="101"/>
      <c r="D224" s="76"/>
      <c r="E224" s="68"/>
      <c r="F224" s="68"/>
      <c r="G224" s="119"/>
      <c r="H224" s="107"/>
      <c r="I224" s="72"/>
      <c r="J224" s="72"/>
      <c r="K224" s="72"/>
      <c r="L224" s="72"/>
      <c r="M224" s="101"/>
      <c r="N224" s="101"/>
      <c r="O224" s="72"/>
      <c r="P224" s="72"/>
      <c r="Q224" s="169"/>
      <c r="R224" s="165">
        <f t="shared" si="273"/>
        <v>0</v>
      </c>
      <c r="S224" s="165">
        <f t="shared" si="274"/>
        <v>0</v>
      </c>
      <c r="T224" s="99">
        <f t="shared" si="275"/>
        <v>0</v>
      </c>
      <c r="U224" s="165">
        <f t="shared" si="276"/>
        <v>0</v>
      </c>
      <c r="V224" s="99">
        <f t="shared" si="277"/>
        <v>0</v>
      </c>
      <c r="W224" s="167">
        <f t="shared" si="278"/>
        <v>0</v>
      </c>
      <c r="X224" s="144"/>
    </row>
    <row r="225" spans="1:28" s="2" customFormat="1" x14ac:dyDescent="0.2">
      <c r="A225" s="144"/>
      <c r="B225" s="140"/>
      <c r="C225" s="101"/>
      <c r="D225" s="76"/>
      <c r="E225" s="68"/>
      <c r="F225" s="68"/>
      <c r="G225" s="119"/>
      <c r="H225" s="107"/>
      <c r="I225" s="72"/>
      <c r="J225" s="72"/>
      <c r="K225" s="72"/>
      <c r="L225" s="72"/>
      <c r="M225" s="101"/>
      <c r="N225" s="101"/>
      <c r="O225" s="72"/>
      <c r="P225" s="72"/>
      <c r="Q225" s="169"/>
      <c r="R225" s="165">
        <f t="shared" si="273"/>
        <v>0</v>
      </c>
      <c r="S225" s="165">
        <f t="shared" si="274"/>
        <v>0</v>
      </c>
      <c r="T225" s="99">
        <f t="shared" si="275"/>
        <v>0</v>
      </c>
      <c r="U225" s="165">
        <f t="shared" si="276"/>
        <v>0</v>
      </c>
      <c r="V225" s="99">
        <f t="shared" si="277"/>
        <v>0</v>
      </c>
      <c r="W225" s="167">
        <f t="shared" si="278"/>
        <v>0</v>
      </c>
      <c r="X225" s="144"/>
    </row>
    <row r="226" spans="1:28" s="2" customFormat="1" x14ac:dyDescent="0.2">
      <c r="A226" s="144"/>
      <c r="B226" s="140"/>
      <c r="C226" s="101"/>
      <c r="D226" s="76"/>
      <c r="E226" s="68"/>
      <c r="F226" s="68"/>
      <c r="G226" s="119"/>
      <c r="H226" s="107"/>
      <c r="I226" s="72"/>
      <c r="J226" s="72"/>
      <c r="K226" s="72"/>
      <c r="L226" s="72"/>
      <c r="M226" s="101"/>
      <c r="N226" s="101"/>
      <c r="O226" s="72"/>
      <c r="P226" s="72"/>
      <c r="Q226" s="169"/>
      <c r="R226" s="165">
        <f t="shared" si="273"/>
        <v>0</v>
      </c>
      <c r="S226" s="165">
        <f t="shared" si="274"/>
        <v>0</v>
      </c>
      <c r="T226" s="99">
        <f t="shared" si="275"/>
        <v>0</v>
      </c>
      <c r="U226" s="165">
        <f t="shared" si="276"/>
        <v>0</v>
      </c>
      <c r="V226" s="99">
        <f t="shared" si="277"/>
        <v>0</v>
      </c>
      <c r="W226" s="167">
        <f t="shared" si="278"/>
        <v>0</v>
      </c>
      <c r="X226" s="144"/>
    </row>
    <row r="227" spans="1:28" s="2" customFormat="1" x14ac:dyDescent="0.2">
      <c r="A227" s="144"/>
      <c r="B227" s="140"/>
      <c r="C227" s="101"/>
      <c r="D227" s="76"/>
      <c r="E227" s="68"/>
      <c r="F227" s="68"/>
      <c r="G227" s="119"/>
      <c r="H227" s="107"/>
      <c r="I227" s="72"/>
      <c r="J227" s="72"/>
      <c r="K227" s="72"/>
      <c r="L227" s="72"/>
      <c r="M227" s="101"/>
      <c r="N227" s="101"/>
      <c r="O227" s="72"/>
      <c r="P227" s="72"/>
      <c r="Q227" s="169"/>
      <c r="R227" s="165">
        <f t="shared" si="273"/>
        <v>0</v>
      </c>
      <c r="S227" s="165">
        <f t="shared" si="274"/>
        <v>0</v>
      </c>
      <c r="T227" s="99">
        <f t="shared" si="275"/>
        <v>0</v>
      </c>
      <c r="U227" s="165">
        <f t="shared" si="276"/>
        <v>0</v>
      </c>
      <c r="V227" s="99">
        <f t="shared" si="277"/>
        <v>0</v>
      </c>
      <c r="W227" s="167">
        <f t="shared" si="278"/>
        <v>0</v>
      </c>
      <c r="X227" s="144"/>
    </row>
    <row r="228" spans="1:28" s="2" customFormat="1" x14ac:dyDescent="0.2">
      <c r="A228" s="144"/>
      <c r="B228" s="140"/>
      <c r="C228" s="101"/>
      <c r="D228" s="76"/>
      <c r="E228" s="68"/>
      <c r="F228" s="68"/>
      <c r="G228" s="119"/>
      <c r="H228" s="107"/>
      <c r="I228" s="72"/>
      <c r="J228" s="72"/>
      <c r="K228" s="72"/>
      <c r="L228" s="72"/>
      <c r="M228" s="101"/>
      <c r="N228" s="101"/>
      <c r="O228" s="72"/>
      <c r="P228" s="72"/>
      <c r="Q228" s="169"/>
      <c r="R228" s="165">
        <f t="shared" si="273"/>
        <v>0</v>
      </c>
      <c r="S228" s="165">
        <f t="shared" si="274"/>
        <v>0</v>
      </c>
      <c r="T228" s="99">
        <f t="shared" si="275"/>
        <v>0</v>
      </c>
      <c r="U228" s="165">
        <f t="shared" si="276"/>
        <v>0</v>
      </c>
      <c r="V228" s="99">
        <f t="shared" si="277"/>
        <v>0</v>
      </c>
      <c r="W228" s="167">
        <f t="shared" si="278"/>
        <v>0</v>
      </c>
      <c r="X228" s="144"/>
    </row>
    <row r="229" spans="1:28" s="2" customFormat="1" x14ac:dyDescent="0.2">
      <c r="A229" s="144"/>
      <c r="B229" s="140"/>
      <c r="C229" s="101"/>
      <c r="D229" s="76"/>
      <c r="E229" s="68"/>
      <c r="F229" s="68"/>
      <c r="G229" s="119"/>
      <c r="H229" s="107"/>
      <c r="I229" s="72"/>
      <c r="J229" s="72"/>
      <c r="K229" s="72"/>
      <c r="L229" s="72"/>
      <c r="M229" s="101"/>
      <c r="N229" s="101"/>
      <c r="O229" s="72"/>
      <c r="P229" s="72"/>
      <c r="Q229" s="169"/>
      <c r="R229" s="165">
        <f t="shared" si="273"/>
        <v>0</v>
      </c>
      <c r="S229" s="165">
        <f t="shared" si="274"/>
        <v>0</v>
      </c>
      <c r="T229" s="99">
        <f t="shared" si="275"/>
        <v>0</v>
      </c>
      <c r="U229" s="165">
        <f t="shared" si="276"/>
        <v>0</v>
      </c>
      <c r="V229" s="99">
        <f t="shared" si="277"/>
        <v>0</v>
      </c>
      <c r="W229" s="167">
        <f t="shared" si="278"/>
        <v>0</v>
      </c>
      <c r="X229" s="144"/>
    </row>
    <row r="230" spans="1:28" s="2" customFormat="1" x14ac:dyDescent="0.2">
      <c r="A230" s="144"/>
      <c r="B230" s="134"/>
      <c r="C230" s="101"/>
      <c r="D230" s="76"/>
      <c r="E230" s="68"/>
      <c r="F230" s="68"/>
      <c r="G230" s="119"/>
      <c r="H230" s="107"/>
      <c r="I230" s="72"/>
      <c r="J230" s="72"/>
      <c r="K230" s="72"/>
      <c r="L230" s="72"/>
      <c r="M230" s="101"/>
      <c r="N230" s="101"/>
      <c r="O230" s="72"/>
      <c r="P230" s="72"/>
      <c r="Q230" s="166"/>
      <c r="R230" s="166"/>
      <c r="S230" s="166"/>
      <c r="T230" s="119"/>
      <c r="U230" s="166"/>
      <c r="V230" s="119"/>
      <c r="W230" s="168"/>
      <c r="X230" s="144"/>
    </row>
    <row r="231" spans="1:28" s="2" customFormat="1" x14ac:dyDescent="0.2">
      <c r="A231" s="144"/>
      <c r="B231" s="135" t="s">
        <v>87</v>
      </c>
      <c r="C231" s="101"/>
      <c r="D231" s="76"/>
      <c r="E231" s="68"/>
      <c r="F231" s="68"/>
      <c r="G231" s="119"/>
      <c r="H231" s="107"/>
      <c r="I231" s="72"/>
      <c r="J231" s="72"/>
      <c r="K231" s="72"/>
      <c r="L231" s="72"/>
      <c r="M231" s="101"/>
      <c r="N231" s="101"/>
      <c r="O231" s="72"/>
      <c r="P231" s="72"/>
      <c r="Q231" s="166">
        <f t="shared" ref="Q231:V231" si="279">SUM(Q221:Q229)</f>
        <v>0</v>
      </c>
      <c r="R231" s="166">
        <f t="shared" si="279"/>
        <v>0</v>
      </c>
      <c r="S231" s="166">
        <f t="shared" si="279"/>
        <v>0</v>
      </c>
      <c r="T231" s="166">
        <f t="shared" si="279"/>
        <v>0</v>
      </c>
      <c r="U231" s="166">
        <f t="shared" si="279"/>
        <v>0</v>
      </c>
      <c r="V231" s="166">
        <f t="shared" si="279"/>
        <v>0</v>
      </c>
      <c r="W231" s="168">
        <f>SUM(W221:W229)</f>
        <v>0</v>
      </c>
      <c r="X231" s="144"/>
    </row>
    <row r="232" spans="1:28" s="2" customFormat="1" x14ac:dyDescent="0.2">
      <c r="A232" s="144"/>
      <c r="B232" s="106"/>
      <c r="C232" s="101"/>
      <c r="D232" s="76"/>
      <c r="E232" s="68"/>
      <c r="F232" s="68"/>
      <c r="G232" s="119"/>
      <c r="H232" s="107"/>
      <c r="I232" s="72"/>
      <c r="J232" s="72"/>
      <c r="K232" s="72"/>
      <c r="L232" s="72"/>
      <c r="M232" s="101"/>
      <c r="N232" s="101"/>
      <c r="O232" s="72"/>
      <c r="P232" s="72"/>
      <c r="Q232" s="166"/>
      <c r="R232" s="166"/>
      <c r="S232" s="166"/>
      <c r="T232" s="119"/>
      <c r="U232" s="166"/>
      <c r="V232" s="119"/>
      <c r="W232" s="168"/>
      <c r="X232" s="144"/>
    </row>
    <row r="233" spans="1:28" ht="10.8" thickBot="1" x14ac:dyDescent="0.25">
      <c r="A233" s="222" t="s">
        <v>123</v>
      </c>
      <c r="B233" s="116"/>
      <c r="C233" s="109"/>
      <c r="D233" s="117" t="e">
        <f>SUM(D216+D199)</f>
        <v>#DIV/0!</v>
      </c>
      <c r="E233" s="120" t="e">
        <f>SUM(E216+E199)</f>
        <v>#DIV/0!</v>
      </c>
      <c r="F233" s="120">
        <f>SUM(F216+F199)</f>
        <v>0</v>
      </c>
      <c r="G233" s="170"/>
      <c r="H233" s="170" t="e">
        <f>H216+H199</f>
        <v>#DIV/0!</v>
      </c>
      <c r="I233" s="170" t="e">
        <f>I216+I199</f>
        <v>#DIV/0!</v>
      </c>
      <c r="J233" s="170" t="e">
        <f>J216+J199</f>
        <v>#DIV/0!</v>
      </c>
      <c r="K233" s="170" t="e">
        <f>K216+K199</f>
        <v>#DIV/0!</v>
      </c>
      <c r="L233" s="170" t="e">
        <f>L216+L199</f>
        <v>#DIV/0!</v>
      </c>
      <c r="M233" s="109"/>
      <c r="N233" s="109"/>
      <c r="O233" s="170" t="e">
        <f>O218</f>
        <v>#DIV/0!</v>
      </c>
      <c r="P233" s="170" t="e">
        <f>P218</f>
        <v>#DIV/0!</v>
      </c>
      <c r="Q233" s="170" t="e">
        <f>Q218+Q231</f>
        <v>#DIV/0!</v>
      </c>
      <c r="R233" s="170" t="e">
        <f t="shared" ref="R233:W233" si="280">R218+R231</f>
        <v>#DIV/0!</v>
      </c>
      <c r="S233" s="170" t="e">
        <f t="shared" si="280"/>
        <v>#DIV/0!</v>
      </c>
      <c r="T233" s="170" t="e">
        <f t="shared" si="280"/>
        <v>#DIV/0!</v>
      </c>
      <c r="U233" s="170" t="e">
        <f t="shared" si="280"/>
        <v>#DIV/0!</v>
      </c>
      <c r="V233" s="170" t="e">
        <f t="shared" si="280"/>
        <v>#DIV/0!</v>
      </c>
      <c r="W233" s="223" t="e">
        <f t="shared" si="280"/>
        <v>#DIV/0!</v>
      </c>
      <c r="X233" s="224" t="e">
        <f>W233/X191</f>
        <v>#DIV/0!</v>
      </c>
    </row>
    <row r="234" spans="1:28" x14ac:dyDescent="0.2">
      <c r="A234" s="142"/>
      <c r="B234" s="104"/>
      <c r="C234" s="133"/>
      <c r="D234" s="133"/>
      <c r="E234" s="133"/>
      <c r="F234" s="133"/>
      <c r="G234" s="147"/>
      <c r="H234" s="133"/>
      <c r="I234" s="147"/>
      <c r="J234" s="133"/>
      <c r="K234" s="147"/>
      <c r="L234" s="147"/>
      <c r="M234" s="133"/>
      <c r="N234" s="133"/>
      <c r="O234" s="133"/>
      <c r="P234" s="133"/>
      <c r="Q234" s="133"/>
      <c r="R234" s="133"/>
      <c r="S234" s="133"/>
      <c r="T234" s="133"/>
      <c r="U234" s="133"/>
      <c r="V234" s="133"/>
      <c r="W234" s="148"/>
      <c r="X234" s="173"/>
      <c r="Y234" s="4"/>
      <c r="Z234" s="4"/>
      <c r="AA234" s="4"/>
      <c r="AB234" s="4"/>
    </row>
    <row r="235" spans="1:28" x14ac:dyDescent="0.2">
      <c r="A235" s="241" t="s">
        <v>98</v>
      </c>
      <c r="B235" s="242" t="s">
        <v>128</v>
      </c>
      <c r="C235" s="110"/>
      <c r="D235" s="110"/>
      <c r="E235" s="110"/>
      <c r="F235" s="110"/>
      <c r="G235" s="111"/>
      <c r="H235" s="110"/>
      <c r="I235" s="111"/>
      <c r="J235" s="110"/>
      <c r="K235" s="111"/>
      <c r="L235" s="111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8"/>
      <c r="X235" s="174"/>
      <c r="Y235" s="4"/>
      <c r="Z235" s="4"/>
      <c r="AA235" s="4"/>
      <c r="AB235" s="4"/>
    </row>
    <row r="236" spans="1:28" x14ac:dyDescent="0.2">
      <c r="A236" s="143"/>
      <c r="B236" s="208" t="s">
        <v>133</v>
      </c>
      <c r="C236" s="110"/>
      <c r="D236" s="110"/>
      <c r="E236" s="110"/>
      <c r="F236" s="110"/>
      <c r="G236" s="111"/>
      <c r="H236" s="110"/>
      <c r="I236" s="111"/>
      <c r="J236" s="110"/>
      <c r="K236" s="111"/>
      <c r="L236" s="111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8"/>
      <c r="X236" s="229">
        <v>111895</v>
      </c>
      <c r="Y236" s="4"/>
      <c r="Z236" s="4"/>
      <c r="AA236" s="4"/>
      <c r="AB236" s="4"/>
    </row>
    <row r="237" spans="1:28" x14ac:dyDescent="0.2">
      <c r="A237" s="143"/>
      <c r="B237" s="106" t="s">
        <v>1</v>
      </c>
      <c r="C237" s="97"/>
      <c r="D237" s="77"/>
      <c r="E237" s="95"/>
      <c r="F237" s="95"/>
      <c r="G237" s="98"/>
      <c r="H237" s="97"/>
      <c r="I237" s="98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103"/>
      <c r="X237" s="143"/>
    </row>
    <row r="238" spans="1:28" x14ac:dyDescent="0.2">
      <c r="A238" s="143"/>
      <c r="B238" s="90"/>
      <c r="C238" s="97" t="s">
        <v>30</v>
      </c>
      <c r="D238" s="75" t="e">
        <f t="shared" ref="D238:D243" si="281">F238/$F$7</f>
        <v>#DIV/0!</v>
      </c>
      <c r="E238" s="66" t="e">
        <f t="shared" ref="E238:E243" si="282">F238/$F$7*$E$7</f>
        <v>#DIV/0!</v>
      </c>
      <c r="F238" s="24">
        <v>0</v>
      </c>
      <c r="G238" s="62"/>
      <c r="H238" s="165" t="e">
        <f t="shared" ref="H238:H243" si="283">G238*E238</f>
        <v>#DIV/0!</v>
      </c>
      <c r="I238" s="99" t="e">
        <f t="shared" ref="I238:I243" si="284">E238*$I$6</f>
        <v>#DIV/0!</v>
      </c>
      <c r="J238" s="99" t="e">
        <f t="shared" ref="J238:J243" si="285">H238*$J$6</f>
        <v>#DIV/0!</v>
      </c>
      <c r="K238" s="99" t="e">
        <f t="shared" ref="K238:K243" si="286">MIN(($K$6*$K$7*(E238/2080)),(H238*$K$6))</f>
        <v>#DIV/0!</v>
      </c>
      <c r="L238" s="99" t="e">
        <f t="shared" ref="L238:L243" si="287">MIN(($L$6*$L$7*(E238/2080)),(H238*$L$6))</f>
        <v>#DIV/0!</v>
      </c>
      <c r="M238" s="137"/>
      <c r="N238" s="136"/>
      <c r="O238" s="99" t="e">
        <f t="shared" ref="O238:O243" si="288">N238*H238/100</f>
        <v>#DIV/0!</v>
      </c>
      <c r="P238" s="99" t="e">
        <f t="shared" ref="P238:P243" si="289">SUM(I238:L238)+O238</f>
        <v>#DIV/0!</v>
      </c>
      <c r="Q238" s="99" t="e">
        <f t="shared" ref="Q238:Q243" si="290">H238+P238</f>
        <v>#DIV/0!</v>
      </c>
      <c r="R238" s="99" t="e">
        <f t="shared" ref="R238:R243" si="291">Q238*$R$6</f>
        <v>#DIV/0!</v>
      </c>
      <c r="S238" s="99" t="e">
        <f t="shared" ref="S238:S243" si="292">Q238+R238</f>
        <v>#DIV/0!</v>
      </c>
      <c r="T238" s="99" t="e">
        <f t="shared" ref="T238:T243" si="293">$T$6*S238</f>
        <v>#DIV/0!</v>
      </c>
      <c r="U238" s="165" t="e">
        <f t="shared" ref="U238:U243" si="294">S238+T238</f>
        <v>#DIV/0!</v>
      </c>
      <c r="V238" s="99" t="e">
        <f t="shared" ref="V238:V243" si="295">$V$6*U238</f>
        <v>#DIV/0!</v>
      </c>
      <c r="W238" s="167" t="e">
        <f t="shared" ref="W238:W243" si="296">U238+V238</f>
        <v>#DIV/0!</v>
      </c>
      <c r="X238" s="143"/>
    </row>
    <row r="239" spans="1:28" x14ac:dyDescent="0.2">
      <c r="A239" s="143"/>
      <c r="B239" s="90"/>
      <c r="C239" s="97" t="s">
        <v>30</v>
      </c>
      <c r="D239" s="75" t="e">
        <f t="shared" si="281"/>
        <v>#DIV/0!</v>
      </c>
      <c r="E239" s="66" t="e">
        <f t="shared" si="282"/>
        <v>#DIV/0!</v>
      </c>
      <c r="F239" s="24"/>
      <c r="G239" s="62"/>
      <c r="H239" s="165" t="e">
        <f t="shared" si="283"/>
        <v>#DIV/0!</v>
      </c>
      <c r="I239" s="99" t="e">
        <f t="shared" si="284"/>
        <v>#DIV/0!</v>
      </c>
      <c r="J239" s="99" t="e">
        <f t="shared" si="285"/>
        <v>#DIV/0!</v>
      </c>
      <c r="K239" s="99" t="e">
        <f t="shared" si="286"/>
        <v>#DIV/0!</v>
      </c>
      <c r="L239" s="99" t="e">
        <f t="shared" si="287"/>
        <v>#DIV/0!</v>
      </c>
      <c r="M239" s="137"/>
      <c r="N239" s="136"/>
      <c r="O239" s="99" t="e">
        <f t="shared" si="288"/>
        <v>#DIV/0!</v>
      </c>
      <c r="P239" s="99" t="e">
        <f t="shared" si="289"/>
        <v>#DIV/0!</v>
      </c>
      <c r="Q239" s="99" t="e">
        <f t="shared" si="290"/>
        <v>#DIV/0!</v>
      </c>
      <c r="R239" s="99" t="e">
        <f t="shared" si="291"/>
        <v>#DIV/0!</v>
      </c>
      <c r="S239" s="99" t="e">
        <f t="shared" si="292"/>
        <v>#DIV/0!</v>
      </c>
      <c r="T239" s="99" t="e">
        <f t="shared" si="293"/>
        <v>#DIV/0!</v>
      </c>
      <c r="U239" s="165" t="e">
        <f t="shared" si="294"/>
        <v>#DIV/0!</v>
      </c>
      <c r="V239" s="99" t="e">
        <f t="shared" si="295"/>
        <v>#DIV/0!</v>
      </c>
      <c r="W239" s="167" t="e">
        <f t="shared" si="296"/>
        <v>#DIV/0!</v>
      </c>
      <c r="X239" s="143"/>
    </row>
    <row r="240" spans="1:28" x14ac:dyDescent="0.2">
      <c r="A240" s="143"/>
      <c r="B240" s="90"/>
      <c r="C240" s="97" t="s">
        <v>30</v>
      </c>
      <c r="D240" s="75" t="e">
        <f t="shared" si="281"/>
        <v>#DIV/0!</v>
      </c>
      <c r="E240" s="66" t="e">
        <f t="shared" si="282"/>
        <v>#DIV/0!</v>
      </c>
      <c r="F240" s="84"/>
      <c r="G240" s="62"/>
      <c r="H240" s="165" t="e">
        <f t="shared" si="283"/>
        <v>#DIV/0!</v>
      </c>
      <c r="I240" s="99" t="e">
        <f t="shared" si="284"/>
        <v>#DIV/0!</v>
      </c>
      <c r="J240" s="99" t="e">
        <f t="shared" si="285"/>
        <v>#DIV/0!</v>
      </c>
      <c r="K240" s="99" t="e">
        <f t="shared" si="286"/>
        <v>#DIV/0!</v>
      </c>
      <c r="L240" s="99" t="e">
        <f t="shared" si="287"/>
        <v>#DIV/0!</v>
      </c>
      <c r="M240" s="137"/>
      <c r="N240" s="136"/>
      <c r="O240" s="99" t="e">
        <f t="shared" si="288"/>
        <v>#DIV/0!</v>
      </c>
      <c r="P240" s="99" t="e">
        <f t="shared" si="289"/>
        <v>#DIV/0!</v>
      </c>
      <c r="Q240" s="99" t="e">
        <f t="shared" si="290"/>
        <v>#DIV/0!</v>
      </c>
      <c r="R240" s="99" t="e">
        <f t="shared" si="291"/>
        <v>#DIV/0!</v>
      </c>
      <c r="S240" s="99" t="e">
        <f t="shared" si="292"/>
        <v>#DIV/0!</v>
      </c>
      <c r="T240" s="99" t="e">
        <f t="shared" si="293"/>
        <v>#DIV/0!</v>
      </c>
      <c r="U240" s="165" t="e">
        <f t="shared" si="294"/>
        <v>#DIV/0!</v>
      </c>
      <c r="V240" s="99" t="e">
        <f t="shared" si="295"/>
        <v>#DIV/0!</v>
      </c>
      <c r="W240" s="167" t="e">
        <f t="shared" si="296"/>
        <v>#DIV/0!</v>
      </c>
      <c r="X240" s="143"/>
    </row>
    <row r="241" spans="1:24" x14ac:dyDescent="0.2">
      <c r="A241" s="143"/>
      <c r="B241" s="90"/>
      <c r="C241" s="97" t="s">
        <v>30</v>
      </c>
      <c r="D241" s="75" t="e">
        <f t="shared" si="281"/>
        <v>#DIV/0!</v>
      </c>
      <c r="E241" s="66" t="e">
        <f t="shared" si="282"/>
        <v>#DIV/0!</v>
      </c>
      <c r="F241" s="24"/>
      <c r="G241" s="62"/>
      <c r="H241" s="165" t="e">
        <f t="shared" si="283"/>
        <v>#DIV/0!</v>
      </c>
      <c r="I241" s="99" t="e">
        <f t="shared" si="284"/>
        <v>#DIV/0!</v>
      </c>
      <c r="J241" s="99" t="e">
        <f t="shared" si="285"/>
        <v>#DIV/0!</v>
      </c>
      <c r="K241" s="99" t="e">
        <f t="shared" si="286"/>
        <v>#DIV/0!</v>
      </c>
      <c r="L241" s="99" t="e">
        <f t="shared" si="287"/>
        <v>#DIV/0!</v>
      </c>
      <c r="M241" s="137"/>
      <c r="N241" s="136"/>
      <c r="O241" s="99" t="e">
        <f t="shared" si="288"/>
        <v>#DIV/0!</v>
      </c>
      <c r="P241" s="99" t="e">
        <f t="shared" si="289"/>
        <v>#DIV/0!</v>
      </c>
      <c r="Q241" s="99" t="e">
        <f t="shared" si="290"/>
        <v>#DIV/0!</v>
      </c>
      <c r="R241" s="99" t="e">
        <f t="shared" si="291"/>
        <v>#DIV/0!</v>
      </c>
      <c r="S241" s="99" t="e">
        <f t="shared" si="292"/>
        <v>#DIV/0!</v>
      </c>
      <c r="T241" s="99" t="e">
        <f t="shared" si="293"/>
        <v>#DIV/0!</v>
      </c>
      <c r="U241" s="165" t="e">
        <f t="shared" si="294"/>
        <v>#DIV/0!</v>
      </c>
      <c r="V241" s="99" t="e">
        <f t="shared" si="295"/>
        <v>#DIV/0!</v>
      </c>
      <c r="W241" s="167" t="e">
        <f t="shared" si="296"/>
        <v>#DIV/0!</v>
      </c>
      <c r="X241" s="143"/>
    </row>
    <row r="242" spans="1:24" x14ac:dyDescent="0.2">
      <c r="A242" s="143"/>
      <c r="B242" s="90"/>
      <c r="C242" s="97" t="s">
        <v>30</v>
      </c>
      <c r="D242" s="75" t="e">
        <f t="shared" si="281"/>
        <v>#DIV/0!</v>
      </c>
      <c r="E242" s="66" t="e">
        <f t="shared" si="282"/>
        <v>#DIV/0!</v>
      </c>
      <c r="F242" s="84"/>
      <c r="G242" s="62"/>
      <c r="H242" s="165" t="e">
        <f t="shared" si="283"/>
        <v>#DIV/0!</v>
      </c>
      <c r="I242" s="99" t="e">
        <f t="shared" si="284"/>
        <v>#DIV/0!</v>
      </c>
      <c r="J242" s="99" t="e">
        <f t="shared" si="285"/>
        <v>#DIV/0!</v>
      </c>
      <c r="K242" s="99" t="e">
        <f t="shared" si="286"/>
        <v>#DIV/0!</v>
      </c>
      <c r="L242" s="99" t="e">
        <f t="shared" si="287"/>
        <v>#DIV/0!</v>
      </c>
      <c r="M242" s="53"/>
      <c r="N242" s="85"/>
      <c r="O242" s="99" t="e">
        <f t="shared" si="288"/>
        <v>#DIV/0!</v>
      </c>
      <c r="P242" s="99" t="e">
        <f t="shared" si="289"/>
        <v>#DIV/0!</v>
      </c>
      <c r="Q242" s="99" t="e">
        <f t="shared" si="290"/>
        <v>#DIV/0!</v>
      </c>
      <c r="R242" s="99" t="e">
        <f t="shared" si="291"/>
        <v>#DIV/0!</v>
      </c>
      <c r="S242" s="99" t="e">
        <f t="shared" si="292"/>
        <v>#DIV/0!</v>
      </c>
      <c r="T242" s="99" t="e">
        <f t="shared" si="293"/>
        <v>#DIV/0!</v>
      </c>
      <c r="U242" s="165" t="e">
        <f t="shared" si="294"/>
        <v>#DIV/0!</v>
      </c>
      <c r="V242" s="99" t="e">
        <f t="shared" si="295"/>
        <v>#DIV/0!</v>
      </c>
      <c r="W242" s="167" t="e">
        <f t="shared" si="296"/>
        <v>#DIV/0!</v>
      </c>
      <c r="X242" s="143"/>
    </row>
    <row r="243" spans="1:24" x14ac:dyDescent="0.2">
      <c r="A243" s="143"/>
      <c r="B243" s="90"/>
      <c r="C243" s="97" t="s">
        <v>30</v>
      </c>
      <c r="D243" s="75" t="e">
        <f t="shared" si="281"/>
        <v>#DIV/0!</v>
      </c>
      <c r="E243" s="66" t="e">
        <f t="shared" si="282"/>
        <v>#DIV/0!</v>
      </c>
      <c r="F243" s="24"/>
      <c r="G243" s="62"/>
      <c r="H243" s="165" t="e">
        <f t="shared" si="283"/>
        <v>#DIV/0!</v>
      </c>
      <c r="I243" s="99" t="e">
        <f t="shared" si="284"/>
        <v>#DIV/0!</v>
      </c>
      <c r="J243" s="99" t="e">
        <f t="shared" si="285"/>
        <v>#DIV/0!</v>
      </c>
      <c r="K243" s="99" t="e">
        <f t="shared" si="286"/>
        <v>#DIV/0!</v>
      </c>
      <c r="L243" s="99" t="e">
        <f t="shared" si="287"/>
        <v>#DIV/0!</v>
      </c>
      <c r="M243" s="53"/>
      <c r="N243" s="85"/>
      <c r="O243" s="99" t="e">
        <f t="shared" si="288"/>
        <v>#DIV/0!</v>
      </c>
      <c r="P243" s="99" t="e">
        <f t="shared" si="289"/>
        <v>#DIV/0!</v>
      </c>
      <c r="Q243" s="99" t="e">
        <f t="shared" si="290"/>
        <v>#DIV/0!</v>
      </c>
      <c r="R243" s="99" t="e">
        <f t="shared" si="291"/>
        <v>#DIV/0!</v>
      </c>
      <c r="S243" s="99" t="e">
        <f t="shared" si="292"/>
        <v>#DIV/0!</v>
      </c>
      <c r="T243" s="99" t="e">
        <f t="shared" si="293"/>
        <v>#DIV/0!</v>
      </c>
      <c r="U243" s="165" t="e">
        <f t="shared" si="294"/>
        <v>#DIV/0!</v>
      </c>
      <c r="V243" s="99" t="e">
        <f t="shared" si="295"/>
        <v>#DIV/0!</v>
      </c>
      <c r="W243" s="167" t="e">
        <f t="shared" si="296"/>
        <v>#DIV/0!</v>
      </c>
      <c r="X243" s="143"/>
    </row>
    <row r="244" spans="1:24" s="2" customFormat="1" x14ac:dyDescent="0.2">
      <c r="A244" s="144"/>
      <c r="B244" s="106" t="s">
        <v>2</v>
      </c>
      <c r="C244" s="101"/>
      <c r="D244" s="76" t="e">
        <f>SUM(D238:D243)</f>
        <v>#DIV/0!</v>
      </c>
      <c r="E244" s="68" t="e">
        <f>SUM(E238:E243)</f>
        <v>#DIV/0!</v>
      </c>
      <c r="F244" s="68">
        <f>SUM(F238:F243)</f>
        <v>0</v>
      </c>
      <c r="G244" s="119"/>
      <c r="H244" s="166" t="e">
        <f>SUM(H238:H243)</f>
        <v>#DIV/0!</v>
      </c>
      <c r="I244" s="119" t="e">
        <f>SUM(I238:I243)</f>
        <v>#DIV/0!</v>
      </c>
      <c r="J244" s="119" t="e">
        <f>SUM(J238:J243)</f>
        <v>#DIV/0!</v>
      </c>
      <c r="K244" s="119" t="e">
        <f>SUM(K238:K243)</f>
        <v>#DIV/0!</v>
      </c>
      <c r="L244" s="119" t="e">
        <f>SUM(L238:L243)</f>
        <v>#DIV/0!</v>
      </c>
      <c r="M244" s="101"/>
      <c r="N244" s="101"/>
      <c r="O244" s="119" t="e">
        <f t="shared" ref="O244:W244" si="297">SUM(O238:O243)</f>
        <v>#DIV/0!</v>
      </c>
      <c r="P244" s="119" t="e">
        <f t="shared" si="297"/>
        <v>#DIV/0!</v>
      </c>
      <c r="Q244" s="166" t="e">
        <f t="shared" si="297"/>
        <v>#DIV/0!</v>
      </c>
      <c r="R244" s="166" t="e">
        <f t="shared" si="297"/>
        <v>#DIV/0!</v>
      </c>
      <c r="S244" s="166" t="e">
        <f t="shared" si="297"/>
        <v>#DIV/0!</v>
      </c>
      <c r="T244" s="119" t="e">
        <f t="shared" si="297"/>
        <v>#DIV/0!</v>
      </c>
      <c r="U244" s="166" t="e">
        <f t="shared" si="297"/>
        <v>#DIV/0!</v>
      </c>
      <c r="V244" s="119" t="e">
        <f t="shared" si="297"/>
        <v>#DIV/0!</v>
      </c>
      <c r="W244" s="168" t="e">
        <f t="shared" si="297"/>
        <v>#DIV/0!</v>
      </c>
      <c r="X244" s="144"/>
    </row>
    <row r="245" spans="1:24" x14ac:dyDescent="0.2">
      <c r="A245" s="143"/>
      <c r="B245" s="106"/>
      <c r="C245" s="97"/>
      <c r="D245" s="77"/>
      <c r="E245" s="69"/>
      <c r="F245" s="105"/>
      <c r="G245" s="99"/>
      <c r="H245" s="165"/>
      <c r="I245" s="99"/>
      <c r="J245" s="166"/>
      <c r="K245" s="165"/>
      <c r="L245" s="165"/>
      <c r="M245" s="97"/>
      <c r="N245" s="97"/>
      <c r="O245" s="165"/>
      <c r="P245" s="165"/>
      <c r="Q245" s="165"/>
      <c r="R245" s="165"/>
      <c r="S245" s="165"/>
      <c r="T245" s="165"/>
      <c r="U245" s="165"/>
      <c r="V245" s="165"/>
      <c r="W245" s="167"/>
      <c r="X245" s="143"/>
    </row>
    <row r="246" spans="1:24" x14ac:dyDescent="0.2">
      <c r="A246" s="143"/>
      <c r="B246" s="106" t="s">
        <v>89</v>
      </c>
      <c r="C246" s="97"/>
      <c r="D246" s="77"/>
      <c r="E246" s="69"/>
      <c r="F246" s="105"/>
      <c r="G246" s="99"/>
      <c r="H246" s="165"/>
      <c r="I246" s="99"/>
      <c r="J246" s="165"/>
      <c r="K246" s="165"/>
      <c r="L246" s="165"/>
      <c r="M246" s="97"/>
      <c r="N246" s="97"/>
      <c r="O246" s="165"/>
      <c r="P246" s="165"/>
      <c r="Q246" s="165"/>
      <c r="R246" s="165"/>
      <c r="S246" s="165"/>
      <c r="T246" s="165"/>
      <c r="U246" s="165"/>
      <c r="V246" s="165"/>
      <c r="W246" s="167"/>
      <c r="X246" s="143"/>
    </row>
    <row r="247" spans="1:24" x14ac:dyDescent="0.2">
      <c r="A247" s="143"/>
      <c r="B247" s="123"/>
      <c r="C247" s="97" t="s">
        <v>30</v>
      </c>
      <c r="D247" s="75" t="e">
        <f t="shared" ref="D247:D253" si="298">F247/$F$8</f>
        <v>#DIV/0!</v>
      </c>
      <c r="E247" s="66" t="e">
        <f t="shared" ref="E247:E253" si="299">F247/$F$8*$E$8</f>
        <v>#DIV/0!</v>
      </c>
      <c r="F247" s="84"/>
      <c r="G247" s="62"/>
      <c r="H247" s="165" t="e">
        <f>G247*E247</f>
        <v>#DIV/0!</v>
      </c>
      <c r="I247" s="99" t="e">
        <f>E247*$I$6</f>
        <v>#DIV/0!</v>
      </c>
      <c r="J247" s="99" t="e">
        <f>H247*$J$6</f>
        <v>#DIV/0!</v>
      </c>
      <c r="K247" s="99" t="e">
        <f>MIN(($K$6*$K$7*(E247/2080)),(H247*$K$6))</f>
        <v>#DIV/0!</v>
      </c>
      <c r="L247" s="99" t="e">
        <f>MIN(($L$6*$L$7*(E247/2080)),(H247*$L$6))</f>
        <v>#DIV/0!</v>
      </c>
      <c r="M247" s="137"/>
      <c r="N247" s="136"/>
      <c r="O247" s="99" t="e">
        <f>N247*H247/100</f>
        <v>#DIV/0!</v>
      </c>
      <c r="P247" s="99" t="e">
        <f>SUM(I247:L247)+O247</f>
        <v>#DIV/0!</v>
      </c>
      <c r="Q247" s="165" t="e">
        <f>H247+P247</f>
        <v>#DIV/0!</v>
      </c>
      <c r="R247" s="165" t="e">
        <f>Q247*$R$6</f>
        <v>#DIV/0!</v>
      </c>
      <c r="S247" s="165" t="e">
        <f>R247+Q247</f>
        <v>#DIV/0!</v>
      </c>
      <c r="T247" s="99" t="e">
        <f>$T$6*S247</f>
        <v>#DIV/0!</v>
      </c>
      <c r="U247" s="165" t="e">
        <f>S247+T247</f>
        <v>#DIV/0!</v>
      </c>
      <c r="V247" s="99" t="e">
        <f>$V$6*U247</f>
        <v>#DIV/0!</v>
      </c>
      <c r="W247" s="167" t="e">
        <f>U247+V247</f>
        <v>#DIV/0!</v>
      </c>
      <c r="X247" s="143"/>
    </row>
    <row r="248" spans="1:24" x14ac:dyDescent="0.2">
      <c r="A248" s="143"/>
      <c r="B248" s="123"/>
      <c r="C248" s="97" t="s">
        <v>30</v>
      </c>
      <c r="D248" s="75" t="e">
        <f t="shared" si="298"/>
        <v>#DIV/0!</v>
      </c>
      <c r="E248" s="66" t="e">
        <f t="shared" si="299"/>
        <v>#DIV/0!</v>
      </c>
      <c r="F248" s="24"/>
      <c r="G248" s="62"/>
      <c r="H248" s="165" t="e">
        <f t="shared" ref="H248:H253" si="300">G248*E248</f>
        <v>#DIV/0!</v>
      </c>
      <c r="I248" s="99" t="e">
        <f t="shared" ref="I248:I253" si="301">E248*$I$6</f>
        <v>#DIV/0!</v>
      </c>
      <c r="J248" s="99" t="e">
        <f t="shared" ref="J248:J253" si="302">H248*$J$6</f>
        <v>#DIV/0!</v>
      </c>
      <c r="K248" s="99" t="e">
        <f t="shared" ref="K248:K253" si="303">MIN(($K$6*$K$7*(E248/2080)),(H248*$K$6))</f>
        <v>#DIV/0!</v>
      </c>
      <c r="L248" s="99" t="e">
        <f t="shared" ref="L248:L253" si="304">MIN(($L$6*$L$7*(E248/2080)),(H248*$L$6))</f>
        <v>#DIV/0!</v>
      </c>
      <c r="M248" s="137"/>
      <c r="N248" s="136"/>
      <c r="O248" s="99" t="e">
        <f t="shared" ref="O248:O253" si="305">N248*H248/100</f>
        <v>#DIV/0!</v>
      </c>
      <c r="P248" s="99" t="e">
        <f t="shared" ref="P248:P253" si="306">SUM(I248:L248)+O248</f>
        <v>#DIV/0!</v>
      </c>
      <c r="Q248" s="165" t="e">
        <f t="shared" ref="Q248:Q253" si="307">H248+P248</f>
        <v>#DIV/0!</v>
      </c>
      <c r="R248" s="165" t="e">
        <f t="shared" ref="R248:R253" si="308">Q248*$R$6</f>
        <v>#DIV/0!</v>
      </c>
      <c r="S248" s="165" t="e">
        <f t="shared" ref="S248:S253" si="309">R248+Q248</f>
        <v>#DIV/0!</v>
      </c>
      <c r="T248" s="99" t="e">
        <f t="shared" ref="T248:T253" si="310">$T$6*S248</f>
        <v>#DIV/0!</v>
      </c>
      <c r="U248" s="165" t="e">
        <f t="shared" ref="U248:U253" si="311">S248+T248</f>
        <v>#DIV/0!</v>
      </c>
      <c r="V248" s="99" t="e">
        <f t="shared" ref="V248:V253" si="312">$V$6*U248</f>
        <v>#DIV/0!</v>
      </c>
      <c r="W248" s="167" t="e">
        <f t="shared" ref="W248:W253" si="313">U248+V248</f>
        <v>#DIV/0!</v>
      </c>
      <c r="X248" s="143"/>
    </row>
    <row r="249" spans="1:24" x14ac:dyDescent="0.2">
      <c r="A249" s="143"/>
      <c r="B249" s="123"/>
      <c r="C249" s="97" t="s">
        <v>30</v>
      </c>
      <c r="D249" s="75" t="e">
        <f t="shared" si="298"/>
        <v>#DIV/0!</v>
      </c>
      <c r="E249" s="66" t="e">
        <f t="shared" si="299"/>
        <v>#DIV/0!</v>
      </c>
      <c r="F249" s="24">
        <v>0</v>
      </c>
      <c r="G249" s="62"/>
      <c r="H249" s="165" t="e">
        <f t="shared" si="300"/>
        <v>#DIV/0!</v>
      </c>
      <c r="I249" s="99" t="e">
        <f t="shared" si="301"/>
        <v>#DIV/0!</v>
      </c>
      <c r="J249" s="99" t="e">
        <f t="shared" si="302"/>
        <v>#DIV/0!</v>
      </c>
      <c r="K249" s="99" t="e">
        <f t="shared" si="303"/>
        <v>#DIV/0!</v>
      </c>
      <c r="L249" s="99" t="e">
        <f t="shared" si="304"/>
        <v>#DIV/0!</v>
      </c>
      <c r="M249" s="137"/>
      <c r="N249" s="136"/>
      <c r="O249" s="99" t="e">
        <f t="shared" si="305"/>
        <v>#DIV/0!</v>
      </c>
      <c r="P249" s="99" t="e">
        <f t="shared" si="306"/>
        <v>#DIV/0!</v>
      </c>
      <c r="Q249" s="165" t="e">
        <f t="shared" si="307"/>
        <v>#DIV/0!</v>
      </c>
      <c r="R249" s="165" t="e">
        <f t="shared" si="308"/>
        <v>#DIV/0!</v>
      </c>
      <c r="S249" s="165" t="e">
        <f t="shared" si="309"/>
        <v>#DIV/0!</v>
      </c>
      <c r="T249" s="99" t="e">
        <f t="shared" si="310"/>
        <v>#DIV/0!</v>
      </c>
      <c r="U249" s="165" t="e">
        <f t="shared" si="311"/>
        <v>#DIV/0!</v>
      </c>
      <c r="V249" s="99" t="e">
        <f t="shared" si="312"/>
        <v>#DIV/0!</v>
      </c>
      <c r="W249" s="167" t="e">
        <f t="shared" si="313"/>
        <v>#DIV/0!</v>
      </c>
      <c r="X249" s="143"/>
    </row>
    <row r="250" spans="1:24" x14ac:dyDescent="0.2">
      <c r="A250" s="143"/>
      <c r="B250" s="123"/>
      <c r="C250" s="97" t="s">
        <v>30</v>
      </c>
      <c r="D250" s="75" t="e">
        <f t="shared" si="298"/>
        <v>#DIV/0!</v>
      </c>
      <c r="E250" s="66" t="e">
        <f t="shared" si="299"/>
        <v>#DIV/0!</v>
      </c>
      <c r="F250" s="24"/>
      <c r="G250" s="62"/>
      <c r="H250" s="165" t="e">
        <f t="shared" si="300"/>
        <v>#DIV/0!</v>
      </c>
      <c r="I250" s="99" t="e">
        <f t="shared" si="301"/>
        <v>#DIV/0!</v>
      </c>
      <c r="J250" s="99" t="e">
        <f t="shared" si="302"/>
        <v>#DIV/0!</v>
      </c>
      <c r="K250" s="99" t="e">
        <f t="shared" si="303"/>
        <v>#DIV/0!</v>
      </c>
      <c r="L250" s="99" t="e">
        <f t="shared" si="304"/>
        <v>#DIV/0!</v>
      </c>
      <c r="M250" s="53"/>
      <c r="N250" s="85"/>
      <c r="O250" s="99" t="e">
        <f t="shared" si="305"/>
        <v>#DIV/0!</v>
      </c>
      <c r="P250" s="99" t="e">
        <f t="shared" si="306"/>
        <v>#DIV/0!</v>
      </c>
      <c r="Q250" s="165" t="e">
        <f t="shared" si="307"/>
        <v>#DIV/0!</v>
      </c>
      <c r="R250" s="165" t="e">
        <f t="shared" si="308"/>
        <v>#DIV/0!</v>
      </c>
      <c r="S250" s="165" t="e">
        <f t="shared" si="309"/>
        <v>#DIV/0!</v>
      </c>
      <c r="T250" s="99" t="e">
        <f t="shared" si="310"/>
        <v>#DIV/0!</v>
      </c>
      <c r="U250" s="165" t="e">
        <f t="shared" si="311"/>
        <v>#DIV/0!</v>
      </c>
      <c r="V250" s="99" t="e">
        <f t="shared" si="312"/>
        <v>#DIV/0!</v>
      </c>
      <c r="W250" s="167" t="e">
        <f t="shared" si="313"/>
        <v>#DIV/0!</v>
      </c>
      <c r="X250" s="143"/>
    </row>
    <row r="251" spans="1:24" x14ac:dyDescent="0.2">
      <c r="A251" s="143"/>
      <c r="B251" s="123"/>
      <c r="C251" s="97" t="s">
        <v>30</v>
      </c>
      <c r="D251" s="75" t="e">
        <f t="shared" si="298"/>
        <v>#DIV/0!</v>
      </c>
      <c r="E251" s="66" t="e">
        <f t="shared" si="299"/>
        <v>#DIV/0!</v>
      </c>
      <c r="F251" s="24"/>
      <c r="G251" s="62"/>
      <c r="H251" s="165" t="e">
        <f t="shared" si="300"/>
        <v>#DIV/0!</v>
      </c>
      <c r="I251" s="99" t="e">
        <f t="shared" si="301"/>
        <v>#DIV/0!</v>
      </c>
      <c r="J251" s="99" t="e">
        <f t="shared" si="302"/>
        <v>#DIV/0!</v>
      </c>
      <c r="K251" s="99" t="e">
        <f t="shared" si="303"/>
        <v>#DIV/0!</v>
      </c>
      <c r="L251" s="99" t="e">
        <f t="shared" si="304"/>
        <v>#DIV/0!</v>
      </c>
      <c r="M251" s="53"/>
      <c r="N251" s="85"/>
      <c r="O251" s="99" t="e">
        <f t="shared" si="305"/>
        <v>#DIV/0!</v>
      </c>
      <c r="P251" s="99" t="e">
        <f t="shared" si="306"/>
        <v>#DIV/0!</v>
      </c>
      <c r="Q251" s="165" t="e">
        <f t="shared" si="307"/>
        <v>#DIV/0!</v>
      </c>
      <c r="R251" s="165" t="e">
        <f t="shared" si="308"/>
        <v>#DIV/0!</v>
      </c>
      <c r="S251" s="165" t="e">
        <f t="shared" si="309"/>
        <v>#DIV/0!</v>
      </c>
      <c r="T251" s="99" t="e">
        <f t="shared" si="310"/>
        <v>#DIV/0!</v>
      </c>
      <c r="U251" s="165" t="e">
        <f t="shared" si="311"/>
        <v>#DIV/0!</v>
      </c>
      <c r="V251" s="99" t="e">
        <f t="shared" si="312"/>
        <v>#DIV/0!</v>
      </c>
      <c r="W251" s="167" t="e">
        <f t="shared" si="313"/>
        <v>#DIV/0!</v>
      </c>
      <c r="X251" s="143"/>
    </row>
    <row r="252" spans="1:24" x14ac:dyDescent="0.2">
      <c r="A252" s="143"/>
      <c r="B252" s="123"/>
      <c r="C252" s="97" t="s">
        <v>30</v>
      </c>
      <c r="D252" s="75" t="e">
        <f t="shared" si="298"/>
        <v>#DIV/0!</v>
      </c>
      <c r="E252" s="66" t="e">
        <f t="shared" si="299"/>
        <v>#DIV/0!</v>
      </c>
      <c r="F252" s="24"/>
      <c r="G252" s="62"/>
      <c r="H252" s="165" t="e">
        <f t="shared" si="300"/>
        <v>#DIV/0!</v>
      </c>
      <c r="I252" s="99" t="e">
        <f t="shared" si="301"/>
        <v>#DIV/0!</v>
      </c>
      <c r="J252" s="99" t="e">
        <f t="shared" si="302"/>
        <v>#DIV/0!</v>
      </c>
      <c r="K252" s="99" t="e">
        <f t="shared" si="303"/>
        <v>#DIV/0!</v>
      </c>
      <c r="L252" s="99" t="e">
        <f t="shared" si="304"/>
        <v>#DIV/0!</v>
      </c>
      <c r="M252" s="53"/>
      <c r="N252" s="85"/>
      <c r="O252" s="99" t="e">
        <f t="shared" si="305"/>
        <v>#DIV/0!</v>
      </c>
      <c r="P252" s="99" t="e">
        <f t="shared" si="306"/>
        <v>#DIV/0!</v>
      </c>
      <c r="Q252" s="165" t="e">
        <f t="shared" si="307"/>
        <v>#DIV/0!</v>
      </c>
      <c r="R252" s="165" t="e">
        <f t="shared" si="308"/>
        <v>#DIV/0!</v>
      </c>
      <c r="S252" s="165" t="e">
        <f t="shared" si="309"/>
        <v>#DIV/0!</v>
      </c>
      <c r="T252" s="99" t="e">
        <f t="shared" si="310"/>
        <v>#DIV/0!</v>
      </c>
      <c r="U252" s="165" t="e">
        <f t="shared" si="311"/>
        <v>#DIV/0!</v>
      </c>
      <c r="V252" s="99" t="e">
        <f t="shared" si="312"/>
        <v>#DIV/0!</v>
      </c>
      <c r="W252" s="167" t="e">
        <f t="shared" si="313"/>
        <v>#DIV/0!</v>
      </c>
      <c r="X252" s="143"/>
    </row>
    <row r="253" spans="1:24" x14ac:dyDescent="0.2">
      <c r="A253" s="143"/>
      <c r="B253" s="123"/>
      <c r="C253" s="97" t="s">
        <v>30</v>
      </c>
      <c r="D253" s="75" t="e">
        <f t="shared" si="298"/>
        <v>#DIV/0!</v>
      </c>
      <c r="E253" s="66" t="e">
        <f t="shared" si="299"/>
        <v>#DIV/0!</v>
      </c>
      <c r="F253" s="24"/>
      <c r="G253" s="62"/>
      <c r="H253" s="165" t="e">
        <f t="shared" si="300"/>
        <v>#DIV/0!</v>
      </c>
      <c r="I253" s="99" t="e">
        <f t="shared" si="301"/>
        <v>#DIV/0!</v>
      </c>
      <c r="J253" s="99" t="e">
        <f t="shared" si="302"/>
        <v>#DIV/0!</v>
      </c>
      <c r="K253" s="99" t="e">
        <f t="shared" si="303"/>
        <v>#DIV/0!</v>
      </c>
      <c r="L253" s="99" t="e">
        <f t="shared" si="304"/>
        <v>#DIV/0!</v>
      </c>
      <c r="M253" s="53"/>
      <c r="N253" s="85"/>
      <c r="O253" s="99" t="e">
        <f t="shared" si="305"/>
        <v>#DIV/0!</v>
      </c>
      <c r="P253" s="99" t="e">
        <f t="shared" si="306"/>
        <v>#DIV/0!</v>
      </c>
      <c r="Q253" s="165" t="e">
        <f t="shared" si="307"/>
        <v>#DIV/0!</v>
      </c>
      <c r="R253" s="165" t="e">
        <f t="shared" si="308"/>
        <v>#DIV/0!</v>
      </c>
      <c r="S253" s="165" t="e">
        <f t="shared" si="309"/>
        <v>#DIV/0!</v>
      </c>
      <c r="T253" s="99" t="e">
        <f t="shared" si="310"/>
        <v>#DIV/0!</v>
      </c>
      <c r="U253" s="165" t="e">
        <f t="shared" si="311"/>
        <v>#DIV/0!</v>
      </c>
      <c r="V253" s="99" t="e">
        <f t="shared" si="312"/>
        <v>#DIV/0!</v>
      </c>
      <c r="W253" s="167" t="e">
        <f t="shared" si="313"/>
        <v>#DIV/0!</v>
      </c>
      <c r="X253" s="143"/>
    </row>
    <row r="254" spans="1:24" x14ac:dyDescent="0.2">
      <c r="A254" s="143"/>
      <c r="B254" s="106" t="s">
        <v>92</v>
      </c>
      <c r="C254" s="97"/>
      <c r="D254" s="75"/>
      <c r="E254" s="66"/>
      <c r="F254" s="66"/>
      <c r="G254" s="99"/>
      <c r="H254" s="165"/>
      <c r="I254" s="99"/>
      <c r="J254" s="99"/>
      <c r="K254" s="99"/>
      <c r="L254" s="99"/>
      <c r="M254" s="97"/>
      <c r="N254" s="125"/>
      <c r="O254" s="99"/>
      <c r="P254" s="99"/>
      <c r="Q254" s="165"/>
      <c r="R254" s="165"/>
      <c r="S254" s="165"/>
      <c r="T254" s="99"/>
      <c r="U254" s="165"/>
      <c r="V254" s="99"/>
      <c r="W254" s="167"/>
      <c r="X254" s="143"/>
    </row>
    <row r="255" spans="1:24" x14ac:dyDescent="0.2">
      <c r="A255" s="143"/>
      <c r="B255" s="123"/>
      <c r="C255" s="97" t="s">
        <v>30</v>
      </c>
      <c r="D255" s="75" t="e">
        <f t="shared" ref="D255:D260" si="314">F255/$F$7</f>
        <v>#DIV/0!</v>
      </c>
      <c r="E255" s="66" t="e">
        <f t="shared" ref="E255:E260" si="315">F255/$F$7*$E$7</f>
        <v>#DIV/0!</v>
      </c>
      <c r="F255" s="24"/>
      <c r="G255" s="62"/>
      <c r="H255" s="165" t="e">
        <f t="shared" ref="H255:H260" si="316">G255*E255</f>
        <v>#DIV/0!</v>
      </c>
      <c r="I255" s="99" t="e">
        <f t="shared" ref="I255:I260" si="317">E255*$I$6</f>
        <v>#DIV/0!</v>
      </c>
      <c r="J255" s="99" t="e">
        <f t="shared" ref="J255:J260" si="318">H255*$J$6</f>
        <v>#DIV/0!</v>
      </c>
      <c r="K255" s="99" t="e">
        <f t="shared" ref="K255:K260" si="319">MIN(($K$6*$K$7*(E255/2080)),(H255*$K$6))</f>
        <v>#DIV/0!</v>
      </c>
      <c r="L255" s="99" t="e">
        <f t="shared" ref="L255:L260" si="320">MIN(($L$6*$L$7*(E255/2080)),(H255*$L$6))</f>
        <v>#DIV/0!</v>
      </c>
      <c r="M255" s="137"/>
      <c r="N255" s="136"/>
      <c r="O255" s="99" t="e">
        <f t="shared" ref="O255:O260" si="321">N255*H255/100</f>
        <v>#DIV/0!</v>
      </c>
      <c r="P255" s="99" t="e">
        <f t="shared" ref="P255:P260" si="322">SUM(I255:L255)+O255</f>
        <v>#DIV/0!</v>
      </c>
      <c r="Q255" s="165" t="e">
        <f t="shared" ref="Q255:Q260" si="323">H255+P255</f>
        <v>#DIV/0!</v>
      </c>
      <c r="R255" s="165" t="e">
        <f t="shared" ref="R255:R260" si="324">Q255*$R$6</f>
        <v>#DIV/0!</v>
      </c>
      <c r="S255" s="165" t="e">
        <f t="shared" ref="S255:S260" si="325">R255+Q255</f>
        <v>#DIV/0!</v>
      </c>
      <c r="T255" s="99" t="e">
        <f t="shared" ref="T255:T260" si="326">$T$6*S255</f>
        <v>#DIV/0!</v>
      </c>
      <c r="U255" s="165" t="e">
        <f t="shared" ref="U255:U260" si="327">S255+T255</f>
        <v>#DIV/0!</v>
      </c>
      <c r="V255" s="99" t="e">
        <f t="shared" ref="V255:V260" si="328">$V$6*U255</f>
        <v>#DIV/0!</v>
      </c>
      <c r="W255" s="167" t="e">
        <f t="shared" ref="W255:W260" si="329">U255+V255</f>
        <v>#DIV/0!</v>
      </c>
      <c r="X255" s="143"/>
    </row>
    <row r="256" spans="1:24" x14ac:dyDescent="0.2">
      <c r="A256" s="143"/>
      <c r="B256" s="123"/>
      <c r="C256" s="97" t="s">
        <v>30</v>
      </c>
      <c r="D256" s="75" t="e">
        <f t="shared" si="314"/>
        <v>#DIV/0!</v>
      </c>
      <c r="E256" s="66" t="e">
        <f t="shared" si="315"/>
        <v>#DIV/0!</v>
      </c>
      <c r="F256" s="24"/>
      <c r="G256" s="62"/>
      <c r="H256" s="165" t="e">
        <f t="shared" si="316"/>
        <v>#DIV/0!</v>
      </c>
      <c r="I256" s="99" t="e">
        <f t="shared" si="317"/>
        <v>#DIV/0!</v>
      </c>
      <c r="J256" s="99" t="e">
        <f t="shared" si="318"/>
        <v>#DIV/0!</v>
      </c>
      <c r="K256" s="99" t="e">
        <f t="shared" si="319"/>
        <v>#DIV/0!</v>
      </c>
      <c r="L256" s="99" t="e">
        <f t="shared" si="320"/>
        <v>#DIV/0!</v>
      </c>
      <c r="M256" s="137"/>
      <c r="N256" s="136"/>
      <c r="O256" s="99" t="e">
        <f t="shared" si="321"/>
        <v>#DIV/0!</v>
      </c>
      <c r="P256" s="99" t="e">
        <f t="shared" si="322"/>
        <v>#DIV/0!</v>
      </c>
      <c r="Q256" s="165" t="e">
        <f t="shared" si="323"/>
        <v>#DIV/0!</v>
      </c>
      <c r="R256" s="165" t="e">
        <f t="shared" si="324"/>
        <v>#DIV/0!</v>
      </c>
      <c r="S256" s="165" t="e">
        <f t="shared" si="325"/>
        <v>#DIV/0!</v>
      </c>
      <c r="T256" s="99" t="e">
        <f t="shared" si="326"/>
        <v>#DIV/0!</v>
      </c>
      <c r="U256" s="165" t="e">
        <f t="shared" si="327"/>
        <v>#DIV/0!</v>
      </c>
      <c r="V256" s="99" t="e">
        <f t="shared" si="328"/>
        <v>#DIV/0!</v>
      </c>
      <c r="W256" s="167" t="e">
        <f t="shared" si="329"/>
        <v>#DIV/0!</v>
      </c>
      <c r="X256" s="143"/>
    </row>
    <row r="257" spans="1:24" x14ac:dyDescent="0.2">
      <c r="A257" s="143"/>
      <c r="B257" s="123"/>
      <c r="C257" s="97" t="s">
        <v>30</v>
      </c>
      <c r="D257" s="75" t="e">
        <f t="shared" si="314"/>
        <v>#DIV/0!</v>
      </c>
      <c r="E257" s="66" t="e">
        <f t="shared" si="315"/>
        <v>#DIV/0!</v>
      </c>
      <c r="F257" s="24"/>
      <c r="G257" s="62"/>
      <c r="H257" s="165" t="e">
        <f t="shared" si="316"/>
        <v>#DIV/0!</v>
      </c>
      <c r="I257" s="99" t="e">
        <f t="shared" si="317"/>
        <v>#DIV/0!</v>
      </c>
      <c r="J257" s="99" t="e">
        <f t="shared" si="318"/>
        <v>#DIV/0!</v>
      </c>
      <c r="K257" s="99" t="e">
        <f t="shared" si="319"/>
        <v>#DIV/0!</v>
      </c>
      <c r="L257" s="99" t="e">
        <f t="shared" si="320"/>
        <v>#DIV/0!</v>
      </c>
      <c r="M257" s="53"/>
      <c r="N257" s="85"/>
      <c r="O257" s="99" t="e">
        <f t="shared" si="321"/>
        <v>#DIV/0!</v>
      </c>
      <c r="P257" s="99" t="e">
        <f t="shared" si="322"/>
        <v>#DIV/0!</v>
      </c>
      <c r="Q257" s="165" t="e">
        <f t="shared" si="323"/>
        <v>#DIV/0!</v>
      </c>
      <c r="R257" s="165" t="e">
        <f t="shared" si="324"/>
        <v>#DIV/0!</v>
      </c>
      <c r="S257" s="165" t="e">
        <f t="shared" si="325"/>
        <v>#DIV/0!</v>
      </c>
      <c r="T257" s="99" t="e">
        <f t="shared" si="326"/>
        <v>#DIV/0!</v>
      </c>
      <c r="U257" s="165" t="e">
        <f t="shared" si="327"/>
        <v>#DIV/0!</v>
      </c>
      <c r="V257" s="99" t="e">
        <f t="shared" si="328"/>
        <v>#DIV/0!</v>
      </c>
      <c r="W257" s="167" t="e">
        <f t="shared" si="329"/>
        <v>#DIV/0!</v>
      </c>
      <c r="X257" s="143"/>
    </row>
    <row r="258" spans="1:24" x14ac:dyDescent="0.2">
      <c r="A258" s="143"/>
      <c r="B258" s="123"/>
      <c r="C258" s="97" t="s">
        <v>30</v>
      </c>
      <c r="D258" s="75" t="e">
        <f t="shared" si="314"/>
        <v>#DIV/0!</v>
      </c>
      <c r="E258" s="66" t="e">
        <f t="shared" si="315"/>
        <v>#DIV/0!</v>
      </c>
      <c r="F258" s="24"/>
      <c r="G258" s="62"/>
      <c r="H258" s="165" t="e">
        <f t="shared" si="316"/>
        <v>#DIV/0!</v>
      </c>
      <c r="I258" s="99" t="e">
        <f t="shared" si="317"/>
        <v>#DIV/0!</v>
      </c>
      <c r="J258" s="99" t="e">
        <f t="shared" si="318"/>
        <v>#DIV/0!</v>
      </c>
      <c r="K258" s="99" t="e">
        <f t="shared" si="319"/>
        <v>#DIV/0!</v>
      </c>
      <c r="L258" s="99" t="e">
        <f t="shared" si="320"/>
        <v>#DIV/0!</v>
      </c>
      <c r="M258" s="53"/>
      <c r="N258" s="85"/>
      <c r="O258" s="99" t="e">
        <f t="shared" si="321"/>
        <v>#DIV/0!</v>
      </c>
      <c r="P258" s="99" t="e">
        <f t="shared" si="322"/>
        <v>#DIV/0!</v>
      </c>
      <c r="Q258" s="165" t="e">
        <f t="shared" si="323"/>
        <v>#DIV/0!</v>
      </c>
      <c r="R258" s="165" t="e">
        <f t="shared" si="324"/>
        <v>#DIV/0!</v>
      </c>
      <c r="S258" s="165" t="e">
        <f t="shared" si="325"/>
        <v>#DIV/0!</v>
      </c>
      <c r="T258" s="99" t="e">
        <f t="shared" si="326"/>
        <v>#DIV/0!</v>
      </c>
      <c r="U258" s="165" t="e">
        <f t="shared" si="327"/>
        <v>#DIV/0!</v>
      </c>
      <c r="V258" s="99" t="e">
        <f t="shared" si="328"/>
        <v>#DIV/0!</v>
      </c>
      <c r="W258" s="167" t="e">
        <f t="shared" si="329"/>
        <v>#DIV/0!</v>
      </c>
      <c r="X258" s="143"/>
    </row>
    <row r="259" spans="1:24" x14ac:dyDescent="0.2">
      <c r="A259" s="143"/>
      <c r="B259" s="123"/>
      <c r="C259" s="97" t="s">
        <v>30</v>
      </c>
      <c r="D259" s="75" t="e">
        <f t="shared" si="314"/>
        <v>#DIV/0!</v>
      </c>
      <c r="E259" s="66" t="e">
        <f t="shared" si="315"/>
        <v>#DIV/0!</v>
      </c>
      <c r="F259" s="24"/>
      <c r="G259" s="62"/>
      <c r="H259" s="165" t="e">
        <f t="shared" si="316"/>
        <v>#DIV/0!</v>
      </c>
      <c r="I259" s="99" t="e">
        <f t="shared" si="317"/>
        <v>#DIV/0!</v>
      </c>
      <c r="J259" s="99" t="e">
        <f t="shared" si="318"/>
        <v>#DIV/0!</v>
      </c>
      <c r="K259" s="99" t="e">
        <f t="shared" si="319"/>
        <v>#DIV/0!</v>
      </c>
      <c r="L259" s="99" t="e">
        <f t="shared" si="320"/>
        <v>#DIV/0!</v>
      </c>
      <c r="M259" s="53"/>
      <c r="N259" s="85"/>
      <c r="O259" s="99" t="e">
        <f t="shared" si="321"/>
        <v>#DIV/0!</v>
      </c>
      <c r="P259" s="99" t="e">
        <f t="shared" si="322"/>
        <v>#DIV/0!</v>
      </c>
      <c r="Q259" s="165" t="e">
        <f t="shared" si="323"/>
        <v>#DIV/0!</v>
      </c>
      <c r="R259" s="165" t="e">
        <f t="shared" si="324"/>
        <v>#DIV/0!</v>
      </c>
      <c r="S259" s="165" t="e">
        <f t="shared" si="325"/>
        <v>#DIV/0!</v>
      </c>
      <c r="T259" s="99" t="e">
        <f t="shared" si="326"/>
        <v>#DIV/0!</v>
      </c>
      <c r="U259" s="165" t="e">
        <f t="shared" si="327"/>
        <v>#DIV/0!</v>
      </c>
      <c r="V259" s="99" t="e">
        <f t="shared" si="328"/>
        <v>#DIV/0!</v>
      </c>
      <c r="W259" s="167" t="e">
        <f t="shared" si="329"/>
        <v>#DIV/0!</v>
      </c>
      <c r="X259" s="143"/>
    </row>
    <row r="260" spans="1:24" x14ac:dyDescent="0.2">
      <c r="A260" s="143"/>
      <c r="B260" s="123"/>
      <c r="C260" s="97" t="s">
        <v>30</v>
      </c>
      <c r="D260" s="75" t="e">
        <f t="shared" si="314"/>
        <v>#DIV/0!</v>
      </c>
      <c r="E260" s="66" t="e">
        <f t="shared" si="315"/>
        <v>#DIV/0!</v>
      </c>
      <c r="F260" s="24"/>
      <c r="G260" s="62"/>
      <c r="H260" s="165" t="e">
        <f t="shared" si="316"/>
        <v>#DIV/0!</v>
      </c>
      <c r="I260" s="99" t="e">
        <f t="shared" si="317"/>
        <v>#DIV/0!</v>
      </c>
      <c r="J260" s="99" t="e">
        <f t="shared" si="318"/>
        <v>#DIV/0!</v>
      </c>
      <c r="K260" s="99" t="e">
        <f t="shared" si="319"/>
        <v>#DIV/0!</v>
      </c>
      <c r="L260" s="99" t="e">
        <f t="shared" si="320"/>
        <v>#DIV/0!</v>
      </c>
      <c r="M260" s="53"/>
      <c r="N260" s="85"/>
      <c r="O260" s="99" t="e">
        <f t="shared" si="321"/>
        <v>#DIV/0!</v>
      </c>
      <c r="P260" s="99" t="e">
        <f t="shared" si="322"/>
        <v>#DIV/0!</v>
      </c>
      <c r="Q260" s="165" t="e">
        <f t="shared" si="323"/>
        <v>#DIV/0!</v>
      </c>
      <c r="R260" s="165" t="e">
        <f t="shared" si="324"/>
        <v>#DIV/0!</v>
      </c>
      <c r="S260" s="165" t="e">
        <f t="shared" si="325"/>
        <v>#DIV/0!</v>
      </c>
      <c r="T260" s="99" t="e">
        <f t="shared" si="326"/>
        <v>#DIV/0!</v>
      </c>
      <c r="U260" s="165" t="e">
        <f t="shared" si="327"/>
        <v>#DIV/0!</v>
      </c>
      <c r="V260" s="99" t="e">
        <f t="shared" si="328"/>
        <v>#DIV/0!</v>
      </c>
      <c r="W260" s="167" t="e">
        <f t="shared" si="329"/>
        <v>#DIV/0!</v>
      </c>
      <c r="X260" s="143"/>
    </row>
    <row r="261" spans="1:24" s="2" customFormat="1" x14ac:dyDescent="0.2">
      <c r="A261" s="144"/>
      <c r="B261" s="106" t="s">
        <v>4</v>
      </c>
      <c r="C261" s="101"/>
      <c r="D261" s="76" t="e">
        <f>SUM(D247:D260)</f>
        <v>#DIV/0!</v>
      </c>
      <c r="E261" s="68" t="e">
        <f>SUM(E247:E260)</f>
        <v>#DIV/0!</v>
      </c>
      <c r="F261" s="68">
        <f>SUM(F247:F260)</f>
        <v>0</v>
      </c>
      <c r="G261" s="119"/>
      <c r="H261" s="166" t="e">
        <f>SUM(H247:H260)</f>
        <v>#DIV/0!</v>
      </c>
      <c r="I261" s="119" t="e">
        <f>SUM(I247:I260)</f>
        <v>#DIV/0!</v>
      </c>
      <c r="J261" s="119" t="e">
        <f>SUM(J247:J260)</f>
        <v>#DIV/0!</v>
      </c>
      <c r="K261" s="119" t="e">
        <f>SUM(K247:K260)</f>
        <v>#DIV/0!</v>
      </c>
      <c r="L261" s="119" t="e">
        <f>SUM(L247:L260)</f>
        <v>#DIV/0!</v>
      </c>
      <c r="M261" s="101"/>
      <c r="N261" s="101"/>
      <c r="O261" s="119" t="e">
        <f t="shared" ref="O261:W261" si="330">SUM(O247:O260)</f>
        <v>#DIV/0!</v>
      </c>
      <c r="P261" s="119" t="e">
        <f t="shared" si="330"/>
        <v>#DIV/0!</v>
      </c>
      <c r="Q261" s="166" t="e">
        <f t="shared" si="330"/>
        <v>#DIV/0!</v>
      </c>
      <c r="R261" s="166" t="e">
        <f t="shared" si="330"/>
        <v>#DIV/0!</v>
      </c>
      <c r="S261" s="166" t="e">
        <f t="shared" si="330"/>
        <v>#DIV/0!</v>
      </c>
      <c r="T261" s="119" t="e">
        <f t="shared" si="330"/>
        <v>#DIV/0!</v>
      </c>
      <c r="U261" s="166" t="e">
        <f t="shared" si="330"/>
        <v>#DIV/0!</v>
      </c>
      <c r="V261" s="119" t="e">
        <f t="shared" si="330"/>
        <v>#DIV/0!</v>
      </c>
      <c r="W261" s="168" t="e">
        <f t="shared" si="330"/>
        <v>#DIV/0!</v>
      </c>
      <c r="X261" s="144"/>
    </row>
    <row r="262" spans="1:24" s="2" customFormat="1" x14ac:dyDescent="0.2">
      <c r="A262" s="144"/>
      <c r="B262" s="106"/>
      <c r="C262" s="101"/>
      <c r="D262" s="76"/>
      <c r="E262" s="68"/>
      <c r="F262" s="68"/>
      <c r="G262" s="119"/>
      <c r="H262" s="107"/>
      <c r="I262" s="72"/>
      <c r="J262" s="72"/>
      <c r="K262" s="72"/>
      <c r="L262" s="72"/>
      <c r="M262" s="101"/>
      <c r="N262" s="101"/>
      <c r="O262" s="119"/>
      <c r="P262" s="119"/>
      <c r="Q262" s="166"/>
      <c r="R262" s="166"/>
      <c r="S262" s="166"/>
      <c r="T262" s="119"/>
      <c r="U262" s="166"/>
      <c r="V262" s="119"/>
      <c r="W262" s="168"/>
      <c r="X262" s="144"/>
    </row>
    <row r="263" spans="1:24" s="2" customFormat="1" x14ac:dyDescent="0.2">
      <c r="A263" s="144"/>
      <c r="B263" s="106" t="s">
        <v>44</v>
      </c>
      <c r="C263" s="101"/>
      <c r="D263" s="76"/>
      <c r="E263" s="68"/>
      <c r="F263" s="68"/>
      <c r="G263" s="119"/>
      <c r="H263" s="107"/>
      <c r="I263" s="72"/>
      <c r="J263" s="72"/>
      <c r="K263" s="72"/>
      <c r="L263" s="72"/>
      <c r="M263" s="101"/>
      <c r="N263" s="101"/>
      <c r="O263" s="166" t="e">
        <f>O261+O244</f>
        <v>#DIV/0!</v>
      </c>
      <c r="P263" s="166" t="e">
        <f t="shared" ref="P263:V263" si="331">P261+P244</f>
        <v>#DIV/0!</v>
      </c>
      <c r="Q263" s="166" t="e">
        <f t="shared" si="331"/>
        <v>#DIV/0!</v>
      </c>
      <c r="R263" s="166" t="e">
        <f t="shared" si="331"/>
        <v>#DIV/0!</v>
      </c>
      <c r="S263" s="166" t="e">
        <f t="shared" si="331"/>
        <v>#DIV/0!</v>
      </c>
      <c r="T263" s="166" t="e">
        <f t="shared" si="331"/>
        <v>#DIV/0!</v>
      </c>
      <c r="U263" s="166" t="e">
        <f t="shared" si="331"/>
        <v>#DIV/0!</v>
      </c>
      <c r="V263" s="166" t="e">
        <f t="shared" si="331"/>
        <v>#DIV/0!</v>
      </c>
      <c r="W263" s="168" t="e">
        <f>W261+W244</f>
        <v>#DIV/0!</v>
      </c>
      <c r="X263" s="144"/>
    </row>
    <row r="264" spans="1:24" s="2" customFormat="1" x14ac:dyDescent="0.2">
      <c r="A264" s="144"/>
      <c r="B264" s="106"/>
      <c r="C264" s="101"/>
      <c r="D264" s="76"/>
      <c r="E264" s="68"/>
      <c r="F264" s="124"/>
      <c r="G264" s="119"/>
      <c r="H264" s="107"/>
      <c r="I264" s="72"/>
      <c r="J264" s="72"/>
      <c r="K264" s="72"/>
      <c r="L264" s="72"/>
      <c r="M264" s="101"/>
      <c r="N264" s="101"/>
      <c r="O264" s="72"/>
      <c r="P264" s="72"/>
      <c r="Q264" s="107"/>
      <c r="R264" s="107"/>
      <c r="S264" s="107"/>
      <c r="T264" s="72"/>
      <c r="U264" s="107"/>
      <c r="V264" s="72"/>
      <c r="W264" s="108"/>
      <c r="X264" s="144"/>
    </row>
    <row r="265" spans="1:24" s="2" customFormat="1" x14ac:dyDescent="0.2">
      <c r="A265" s="144"/>
      <c r="B265" s="106" t="s">
        <v>85</v>
      </c>
      <c r="C265" s="101"/>
      <c r="D265" s="76"/>
      <c r="E265" s="68"/>
      <c r="F265" s="124"/>
      <c r="G265" s="119"/>
      <c r="H265" s="107"/>
      <c r="I265" s="72"/>
      <c r="J265" s="72"/>
      <c r="K265" s="72"/>
      <c r="L265" s="72"/>
      <c r="M265" s="101"/>
      <c r="N265" s="101"/>
      <c r="O265" s="72"/>
      <c r="P265" s="72"/>
      <c r="Q265" s="107"/>
      <c r="R265" s="107"/>
      <c r="S265" s="107"/>
      <c r="T265" s="72"/>
      <c r="U265" s="107"/>
      <c r="V265" s="72"/>
      <c r="W265" s="108"/>
      <c r="X265" s="144"/>
    </row>
    <row r="266" spans="1:24" s="2" customFormat="1" x14ac:dyDescent="0.2">
      <c r="A266" s="144"/>
      <c r="B266" s="139"/>
      <c r="C266" s="101"/>
      <c r="D266" s="76"/>
      <c r="E266" s="68"/>
      <c r="F266" s="124"/>
      <c r="G266" s="119"/>
      <c r="H266" s="107"/>
      <c r="I266" s="72"/>
      <c r="J266" s="72"/>
      <c r="K266" s="72"/>
      <c r="L266" s="72"/>
      <c r="M266" s="101"/>
      <c r="N266" s="101"/>
      <c r="O266" s="72"/>
      <c r="P266" s="72"/>
      <c r="Q266" s="169"/>
      <c r="R266" s="165">
        <f>Q266*$R$6</f>
        <v>0</v>
      </c>
      <c r="S266" s="165">
        <f>R266+Q266</f>
        <v>0</v>
      </c>
      <c r="T266" s="99">
        <f>$T$6*S266</f>
        <v>0</v>
      </c>
      <c r="U266" s="165">
        <f>S266+T266</f>
        <v>0</v>
      </c>
      <c r="V266" s="99">
        <f>$V$6*U266</f>
        <v>0</v>
      </c>
      <c r="W266" s="167">
        <f>U266+V266</f>
        <v>0</v>
      </c>
      <c r="X266" s="144"/>
    </row>
    <row r="267" spans="1:24" s="2" customFormat="1" x14ac:dyDescent="0.2">
      <c r="A267" s="144"/>
      <c r="B267" s="139"/>
      <c r="C267" s="101"/>
      <c r="D267" s="76"/>
      <c r="E267" s="68"/>
      <c r="F267" s="124"/>
      <c r="G267" s="119"/>
      <c r="H267" s="107"/>
      <c r="I267" s="72"/>
      <c r="J267" s="72"/>
      <c r="K267" s="72"/>
      <c r="L267" s="72"/>
      <c r="M267" s="101"/>
      <c r="N267" s="101"/>
      <c r="O267" s="72"/>
      <c r="P267" s="72"/>
      <c r="Q267" s="169"/>
      <c r="R267" s="165">
        <f t="shared" ref="R267:R274" si="332">Q267*$R$6</f>
        <v>0</v>
      </c>
      <c r="S267" s="165">
        <f t="shared" ref="S267:S274" si="333">R267+Q267</f>
        <v>0</v>
      </c>
      <c r="T267" s="99">
        <f t="shared" ref="T267:T274" si="334">$T$6*S267</f>
        <v>0</v>
      </c>
      <c r="U267" s="165">
        <f t="shared" ref="U267:U274" si="335">S267+T267</f>
        <v>0</v>
      </c>
      <c r="V267" s="99">
        <f t="shared" ref="V267:V274" si="336">$V$6*U267</f>
        <v>0</v>
      </c>
      <c r="W267" s="167">
        <f t="shared" ref="W267:W274" si="337">U267+V267</f>
        <v>0</v>
      </c>
      <c r="X267" s="144"/>
    </row>
    <row r="268" spans="1:24" s="2" customFormat="1" x14ac:dyDescent="0.2">
      <c r="A268" s="144"/>
      <c r="B268" s="139"/>
      <c r="C268" s="101"/>
      <c r="D268" s="76"/>
      <c r="E268" s="68"/>
      <c r="F268" s="68"/>
      <c r="G268" s="119"/>
      <c r="H268" s="107"/>
      <c r="I268" s="72"/>
      <c r="J268" s="72"/>
      <c r="K268" s="72"/>
      <c r="L268" s="72"/>
      <c r="M268" s="101"/>
      <c r="N268" s="101"/>
      <c r="O268" s="72"/>
      <c r="P268" s="72"/>
      <c r="Q268" s="169"/>
      <c r="R268" s="165">
        <f t="shared" si="332"/>
        <v>0</v>
      </c>
      <c r="S268" s="165">
        <f t="shared" si="333"/>
        <v>0</v>
      </c>
      <c r="T268" s="99">
        <f t="shared" si="334"/>
        <v>0</v>
      </c>
      <c r="U268" s="165">
        <f t="shared" si="335"/>
        <v>0</v>
      </c>
      <c r="V268" s="99">
        <f t="shared" si="336"/>
        <v>0</v>
      </c>
      <c r="W268" s="167">
        <f t="shared" si="337"/>
        <v>0</v>
      </c>
      <c r="X268" s="144"/>
    </row>
    <row r="269" spans="1:24" s="2" customFormat="1" x14ac:dyDescent="0.2">
      <c r="A269" s="144"/>
      <c r="B269" s="139"/>
      <c r="C269" s="101"/>
      <c r="D269" s="76"/>
      <c r="E269" s="68"/>
      <c r="F269" s="68"/>
      <c r="G269" s="119"/>
      <c r="H269" s="107"/>
      <c r="I269" s="72"/>
      <c r="J269" s="72"/>
      <c r="K269" s="72"/>
      <c r="L269" s="72"/>
      <c r="M269" s="101"/>
      <c r="N269" s="101"/>
      <c r="O269" s="72"/>
      <c r="P269" s="72"/>
      <c r="Q269" s="169"/>
      <c r="R269" s="165">
        <f t="shared" si="332"/>
        <v>0</v>
      </c>
      <c r="S269" s="165">
        <f t="shared" si="333"/>
        <v>0</v>
      </c>
      <c r="T269" s="99">
        <f t="shared" si="334"/>
        <v>0</v>
      </c>
      <c r="U269" s="165">
        <f t="shared" si="335"/>
        <v>0</v>
      </c>
      <c r="V269" s="99">
        <f t="shared" si="336"/>
        <v>0</v>
      </c>
      <c r="W269" s="167">
        <f t="shared" si="337"/>
        <v>0</v>
      </c>
      <c r="X269" s="144"/>
    </row>
    <row r="270" spans="1:24" s="2" customFormat="1" x14ac:dyDescent="0.2">
      <c r="A270" s="144"/>
      <c r="B270" s="140"/>
      <c r="C270" s="101"/>
      <c r="D270" s="76"/>
      <c r="E270" s="68"/>
      <c r="F270" s="68"/>
      <c r="G270" s="119"/>
      <c r="H270" s="107"/>
      <c r="I270" s="72"/>
      <c r="J270" s="72"/>
      <c r="K270" s="72"/>
      <c r="L270" s="72"/>
      <c r="M270" s="101"/>
      <c r="N270" s="101"/>
      <c r="O270" s="72"/>
      <c r="P270" s="72"/>
      <c r="Q270" s="169"/>
      <c r="R270" s="165">
        <f t="shared" si="332"/>
        <v>0</v>
      </c>
      <c r="S270" s="165">
        <f t="shared" si="333"/>
        <v>0</v>
      </c>
      <c r="T270" s="99">
        <f t="shared" si="334"/>
        <v>0</v>
      </c>
      <c r="U270" s="165">
        <f t="shared" si="335"/>
        <v>0</v>
      </c>
      <c r="V270" s="99">
        <f t="shared" si="336"/>
        <v>0</v>
      </c>
      <c r="W270" s="167">
        <f t="shared" si="337"/>
        <v>0</v>
      </c>
      <c r="X270" s="144"/>
    </row>
    <row r="271" spans="1:24" s="2" customFormat="1" x14ac:dyDescent="0.2">
      <c r="A271" s="144"/>
      <c r="B271" s="140"/>
      <c r="C271" s="101"/>
      <c r="D271" s="76"/>
      <c r="E271" s="68"/>
      <c r="F271" s="68"/>
      <c r="G271" s="119"/>
      <c r="H271" s="107"/>
      <c r="I271" s="72"/>
      <c r="J271" s="72"/>
      <c r="K271" s="72"/>
      <c r="L271" s="72"/>
      <c r="M271" s="101"/>
      <c r="N271" s="101"/>
      <c r="O271" s="72"/>
      <c r="P271" s="72"/>
      <c r="Q271" s="169"/>
      <c r="R271" s="165">
        <f t="shared" si="332"/>
        <v>0</v>
      </c>
      <c r="S271" s="165">
        <f t="shared" si="333"/>
        <v>0</v>
      </c>
      <c r="T271" s="99">
        <f t="shared" si="334"/>
        <v>0</v>
      </c>
      <c r="U271" s="165">
        <f t="shared" si="335"/>
        <v>0</v>
      </c>
      <c r="V271" s="99">
        <f t="shared" si="336"/>
        <v>0</v>
      </c>
      <c r="W271" s="167">
        <f t="shared" si="337"/>
        <v>0</v>
      </c>
      <c r="X271" s="144"/>
    </row>
    <row r="272" spans="1:24" s="2" customFormat="1" x14ac:dyDescent="0.2">
      <c r="A272" s="144"/>
      <c r="B272" s="140"/>
      <c r="C272" s="101"/>
      <c r="D272" s="76"/>
      <c r="E272" s="68"/>
      <c r="F272" s="68"/>
      <c r="G272" s="119"/>
      <c r="H272" s="107"/>
      <c r="I272" s="72"/>
      <c r="J272" s="72"/>
      <c r="K272" s="72"/>
      <c r="L272" s="72"/>
      <c r="M272" s="101"/>
      <c r="N272" s="101"/>
      <c r="O272" s="72"/>
      <c r="P272" s="72"/>
      <c r="Q272" s="169"/>
      <c r="R272" s="165">
        <f t="shared" si="332"/>
        <v>0</v>
      </c>
      <c r="S272" s="165">
        <f t="shared" si="333"/>
        <v>0</v>
      </c>
      <c r="T272" s="99">
        <f t="shared" si="334"/>
        <v>0</v>
      </c>
      <c r="U272" s="165">
        <f t="shared" si="335"/>
        <v>0</v>
      </c>
      <c r="V272" s="99">
        <f t="shared" si="336"/>
        <v>0</v>
      </c>
      <c r="W272" s="167">
        <f t="shared" si="337"/>
        <v>0</v>
      </c>
      <c r="X272" s="144"/>
    </row>
    <row r="273" spans="1:24" s="2" customFormat="1" x14ac:dyDescent="0.2">
      <c r="A273" s="144"/>
      <c r="B273" s="140"/>
      <c r="C273" s="101"/>
      <c r="D273" s="76"/>
      <c r="E273" s="68"/>
      <c r="F273" s="68"/>
      <c r="G273" s="119"/>
      <c r="H273" s="107"/>
      <c r="I273" s="72"/>
      <c r="J273" s="72"/>
      <c r="K273" s="72"/>
      <c r="L273" s="72"/>
      <c r="M273" s="101"/>
      <c r="N273" s="101"/>
      <c r="O273" s="72"/>
      <c r="P273" s="72"/>
      <c r="Q273" s="169"/>
      <c r="R273" s="165">
        <f t="shared" si="332"/>
        <v>0</v>
      </c>
      <c r="S273" s="165">
        <f t="shared" si="333"/>
        <v>0</v>
      </c>
      <c r="T273" s="99">
        <f t="shared" si="334"/>
        <v>0</v>
      </c>
      <c r="U273" s="165">
        <f t="shared" si="335"/>
        <v>0</v>
      </c>
      <c r="V273" s="99">
        <f t="shared" si="336"/>
        <v>0</v>
      </c>
      <c r="W273" s="167">
        <f t="shared" si="337"/>
        <v>0</v>
      </c>
      <c r="X273" s="144"/>
    </row>
    <row r="274" spans="1:24" s="2" customFormat="1" x14ac:dyDescent="0.2">
      <c r="A274" s="144"/>
      <c r="B274" s="140"/>
      <c r="C274" s="101"/>
      <c r="D274" s="76"/>
      <c r="E274" s="68"/>
      <c r="F274" s="68"/>
      <c r="G274" s="119"/>
      <c r="H274" s="107"/>
      <c r="I274" s="72"/>
      <c r="J274" s="72"/>
      <c r="K274" s="72"/>
      <c r="L274" s="72"/>
      <c r="M274" s="101"/>
      <c r="N274" s="101"/>
      <c r="O274" s="72"/>
      <c r="P274" s="72"/>
      <c r="Q274" s="169"/>
      <c r="R274" s="165">
        <f t="shared" si="332"/>
        <v>0</v>
      </c>
      <c r="S274" s="165">
        <f t="shared" si="333"/>
        <v>0</v>
      </c>
      <c r="T274" s="99">
        <f t="shared" si="334"/>
        <v>0</v>
      </c>
      <c r="U274" s="165">
        <f t="shared" si="335"/>
        <v>0</v>
      </c>
      <c r="V274" s="99">
        <f t="shared" si="336"/>
        <v>0</v>
      </c>
      <c r="W274" s="167">
        <f t="shared" si="337"/>
        <v>0</v>
      </c>
      <c r="X274" s="144"/>
    </row>
    <row r="275" spans="1:24" s="2" customFormat="1" x14ac:dyDescent="0.2">
      <c r="A275" s="144"/>
      <c r="B275" s="134"/>
      <c r="C275" s="101"/>
      <c r="D275" s="76"/>
      <c r="E275" s="68"/>
      <c r="F275" s="68"/>
      <c r="G275" s="119"/>
      <c r="H275" s="107"/>
      <c r="I275" s="72"/>
      <c r="J275" s="72"/>
      <c r="K275" s="72"/>
      <c r="L275" s="72"/>
      <c r="M275" s="101"/>
      <c r="N275" s="101"/>
      <c r="O275" s="72"/>
      <c r="P275" s="72"/>
      <c r="Q275" s="166"/>
      <c r="R275" s="166"/>
      <c r="S275" s="166"/>
      <c r="T275" s="119"/>
      <c r="U275" s="166"/>
      <c r="V275" s="119"/>
      <c r="W275" s="168"/>
      <c r="X275" s="144"/>
    </row>
    <row r="276" spans="1:24" s="2" customFormat="1" x14ac:dyDescent="0.2">
      <c r="A276" s="144"/>
      <c r="B276" s="135" t="s">
        <v>87</v>
      </c>
      <c r="C276" s="101"/>
      <c r="D276" s="76"/>
      <c r="E276" s="68"/>
      <c r="F276" s="68"/>
      <c r="G276" s="119"/>
      <c r="H276" s="107"/>
      <c r="I276" s="72"/>
      <c r="J276" s="72"/>
      <c r="K276" s="72"/>
      <c r="L276" s="72"/>
      <c r="M276" s="101"/>
      <c r="N276" s="101"/>
      <c r="O276" s="72"/>
      <c r="P276" s="72"/>
      <c r="Q276" s="166">
        <f t="shared" ref="Q276:V276" si="338">SUM(Q266:Q274)</f>
        <v>0</v>
      </c>
      <c r="R276" s="166">
        <f t="shared" si="338"/>
        <v>0</v>
      </c>
      <c r="S276" s="166">
        <f t="shared" si="338"/>
        <v>0</v>
      </c>
      <c r="T276" s="166">
        <f t="shared" si="338"/>
        <v>0</v>
      </c>
      <c r="U276" s="166">
        <f t="shared" si="338"/>
        <v>0</v>
      </c>
      <c r="V276" s="166">
        <f t="shared" si="338"/>
        <v>0</v>
      </c>
      <c r="W276" s="168">
        <f>SUM(W266:W274)</f>
        <v>0</v>
      </c>
      <c r="X276" s="144"/>
    </row>
    <row r="277" spans="1:24" s="2" customFormat="1" x14ac:dyDescent="0.2">
      <c r="A277" s="144"/>
      <c r="B277" s="106"/>
      <c r="C277" s="101"/>
      <c r="D277" s="76"/>
      <c r="E277" s="68"/>
      <c r="F277" s="68"/>
      <c r="G277" s="119"/>
      <c r="H277" s="107"/>
      <c r="I277" s="72"/>
      <c r="J277" s="72"/>
      <c r="K277" s="72"/>
      <c r="L277" s="72"/>
      <c r="M277" s="101"/>
      <c r="N277" s="101"/>
      <c r="O277" s="72"/>
      <c r="P277" s="72"/>
      <c r="Q277" s="166"/>
      <c r="R277" s="166"/>
      <c r="S277" s="166"/>
      <c r="T277" s="119"/>
      <c r="U277" s="166"/>
      <c r="V277" s="119"/>
      <c r="W277" s="168"/>
      <c r="X277" s="144"/>
    </row>
    <row r="278" spans="1:24" ht="10.8" thickBot="1" x14ac:dyDescent="0.25">
      <c r="A278" s="226" t="s">
        <v>100</v>
      </c>
      <c r="B278" s="116"/>
      <c r="C278" s="109"/>
      <c r="D278" s="117" t="e">
        <f>SUM(D261+D244)</f>
        <v>#DIV/0!</v>
      </c>
      <c r="E278" s="120" t="e">
        <f>SUM(E261+E244)</f>
        <v>#DIV/0!</v>
      </c>
      <c r="F278" s="120">
        <f>SUM(F261+F244)</f>
        <v>0</v>
      </c>
      <c r="G278" s="170"/>
      <c r="H278" s="170" t="e">
        <f>H261+H244</f>
        <v>#DIV/0!</v>
      </c>
      <c r="I278" s="170" t="e">
        <f>I261+I244</f>
        <v>#DIV/0!</v>
      </c>
      <c r="J278" s="170" t="e">
        <f>J261+J244</f>
        <v>#DIV/0!</v>
      </c>
      <c r="K278" s="170" t="e">
        <f>K261+K244</f>
        <v>#DIV/0!</v>
      </c>
      <c r="L278" s="170" t="e">
        <f>L261+L244</f>
        <v>#DIV/0!</v>
      </c>
      <c r="M278" s="109"/>
      <c r="N278" s="109"/>
      <c r="O278" s="170" t="e">
        <f>O263</f>
        <v>#DIV/0!</v>
      </c>
      <c r="P278" s="170" t="e">
        <f>P263</f>
        <v>#DIV/0!</v>
      </c>
      <c r="Q278" s="170" t="e">
        <f>Q263+Q276</f>
        <v>#DIV/0!</v>
      </c>
      <c r="R278" s="170" t="e">
        <f t="shared" ref="R278:W278" si="339">R263+R276</f>
        <v>#DIV/0!</v>
      </c>
      <c r="S278" s="170" t="e">
        <f t="shared" si="339"/>
        <v>#DIV/0!</v>
      </c>
      <c r="T278" s="170" t="e">
        <f t="shared" si="339"/>
        <v>#DIV/0!</v>
      </c>
      <c r="U278" s="170" t="e">
        <f t="shared" si="339"/>
        <v>#DIV/0!</v>
      </c>
      <c r="V278" s="170" t="e">
        <f t="shared" si="339"/>
        <v>#DIV/0!</v>
      </c>
      <c r="W278" s="227" t="e">
        <f t="shared" si="339"/>
        <v>#DIV/0!</v>
      </c>
      <c r="X278" s="228" t="e">
        <f>W278/X236</f>
        <v>#DIV/0!</v>
      </c>
    </row>
    <row r="279" spans="1:24" s="83" customFormat="1" ht="17.25" customHeight="1" x14ac:dyDescent="0.2">
      <c r="A279" s="142"/>
      <c r="B279" s="150"/>
      <c r="C279" s="150"/>
      <c r="D279" s="151"/>
      <c r="E279" s="151"/>
      <c r="F279" s="151"/>
      <c r="G279" s="152"/>
      <c r="H279" s="150"/>
      <c r="I279" s="152"/>
      <c r="J279" s="150"/>
      <c r="K279" s="150"/>
      <c r="L279" s="150"/>
      <c r="M279" s="150"/>
      <c r="N279" s="150"/>
      <c r="O279" s="150"/>
      <c r="P279" s="150"/>
      <c r="Q279" s="150"/>
      <c r="R279" s="150"/>
      <c r="S279" s="150"/>
      <c r="T279" s="150"/>
      <c r="U279" s="150"/>
      <c r="V279" s="150"/>
      <c r="W279" s="153"/>
      <c r="X279" s="142"/>
    </row>
    <row r="280" spans="1:24" x14ac:dyDescent="0.2">
      <c r="A280" s="282" t="s">
        <v>9</v>
      </c>
      <c r="B280" s="282" t="s">
        <v>117</v>
      </c>
      <c r="C280" s="22"/>
      <c r="D280" s="164" t="e">
        <f>D53+D98+D143+D188+D233+D278+#REF!</f>
        <v>#DIV/0!</v>
      </c>
      <c r="E280" s="164" t="e">
        <f>E53+E98+E143+E188+E233+E278+#REF!</f>
        <v>#DIV/0!</v>
      </c>
      <c r="F280" s="164" t="e">
        <f>F53+F98+F143+F188+F233+F278+#REF!</f>
        <v>#REF!</v>
      </c>
      <c r="G280" s="96"/>
      <c r="H280" s="164" t="e">
        <f>H53+H98+H143+H188+H233+H278+#REF!</f>
        <v>#DIV/0!</v>
      </c>
      <c r="I280" s="164" t="e">
        <f>I53+I98+I143+I188+I233+I278+#REF!</f>
        <v>#DIV/0!</v>
      </c>
      <c r="J280" s="164" t="e">
        <f>J53+J98+J143+J188+J233+J278+#REF!</f>
        <v>#DIV/0!</v>
      </c>
      <c r="K280" s="164" t="e">
        <f>K53+K98+K143+K188+K233+K278+#REF!</f>
        <v>#DIV/0!</v>
      </c>
      <c r="L280" s="164" t="e">
        <f>L53+L98+L143+L188+L233+L278+#REF!</f>
        <v>#DIV/0!</v>
      </c>
      <c r="M280" s="22"/>
      <c r="N280" s="22"/>
      <c r="O280" s="164" t="e">
        <f>O53+O98+O143+O188+O233+O278+#REF!</f>
        <v>#DIV/0!</v>
      </c>
      <c r="P280" s="164" t="e">
        <f>P53+P98+P143+P188+P233+P278+#REF!</f>
        <v>#DIV/0!</v>
      </c>
      <c r="Q280" s="164" t="e">
        <f>Q53+Q98+Q143+Q188+Q233+Q278+#REF!</f>
        <v>#DIV/0!</v>
      </c>
      <c r="R280" s="164" t="e">
        <f>R53+R98+R143+R188+R233+R278+#REF!</f>
        <v>#DIV/0!</v>
      </c>
      <c r="S280" s="164" t="e">
        <f>S53+S98+S143+S188+S233+S278+#REF!</f>
        <v>#DIV/0!</v>
      </c>
      <c r="T280" s="164" t="e">
        <f>T53+T98+T143+T188+T233+T278+#REF!</f>
        <v>#DIV/0!</v>
      </c>
      <c r="U280" s="164" t="e">
        <f>U53+U98+U143+U188+U233+U278+#REF!</f>
        <v>#DIV/0!</v>
      </c>
      <c r="V280" s="164" t="e">
        <f>V53+V98+V143+V188+V233+V278+#REF!</f>
        <v>#DIV/0!</v>
      </c>
      <c r="W280" s="283" t="e">
        <f>W53+W98+W143+W188+W233+W278</f>
        <v>#DIV/0!</v>
      </c>
      <c r="X280" s="178" t="s">
        <v>88</v>
      </c>
    </row>
    <row r="281" spans="1:24" ht="10.8" thickBot="1" x14ac:dyDescent="0.25">
      <c r="A281" s="146"/>
      <c r="B281" s="154"/>
      <c r="C281" s="154"/>
      <c r="D281" s="155"/>
      <c r="E281" s="155"/>
      <c r="F281" s="155"/>
      <c r="G281" s="156"/>
      <c r="H281" s="154"/>
      <c r="I281" s="156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41"/>
      <c r="X281" s="146"/>
    </row>
    <row r="282" spans="1:24" s="83" customFormat="1" x14ac:dyDescent="0.2">
      <c r="A282" s="1"/>
      <c r="B282" s="22"/>
      <c r="C282" s="1"/>
      <c r="D282" s="3"/>
      <c r="E282" s="3"/>
      <c r="F282" s="3"/>
      <c r="G282" s="6"/>
      <c r="H282" s="1"/>
      <c r="I282" s="6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s="83" customFormat="1" ht="17.25" customHeight="1" x14ac:dyDescent="0.2">
      <c r="A283" s="1"/>
      <c r="B283" s="22"/>
      <c r="C283" s="1"/>
      <c r="D283" s="3"/>
      <c r="E283" s="3"/>
      <c r="F283" s="3"/>
      <c r="G283" s="6"/>
      <c r="H283" s="1"/>
      <c r="I283" s="6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</sheetData>
  <mergeCells count="6">
    <mergeCell ref="O3:P3"/>
    <mergeCell ref="C1:F1"/>
    <mergeCell ref="B3:D3"/>
    <mergeCell ref="E3:F3"/>
    <mergeCell ref="H3:K3"/>
    <mergeCell ref="L3:M3"/>
  </mergeCells>
  <printOptions headings="1" gridLines="1"/>
  <pageMargins left="0.75" right="0.75" top="1" bottom="1" header="0.5" footer="0.5"/>
  <pageSetup paperSize="5" scale="17" orientation="landscape" r:id="rId1"/>
  <headerFooter alignWithMargins="0">
    <oddHeader>&amp;CBy CLIN Spreadsheet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3208E-6F92-4E4A-89CA-549CC1ED6241}">
  <sheetPr>
    <tabColor theme="8" tint="0.39997558519241921"/>
    <pageSetUpPr fitToPage="1"/>
  </sheetPr>
  <dimension ref="A1:AB283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L4" sqref="L4"/>
    </sheetView>
  </sheetViews>
  <sheetFormatPr defaultColWidth="9.109375" defaultRowHeight="10.199999999999999" x14ac:dyDescent="0.2"/>
  <cols>
    <col min="1" max="1" width="14.33203125" style="1" bestFit="1" customWidth="1"/>
    <col min="2" max="2" width="40.44140625" style="22" customWidth="1"/>
    <col min="3" max="3" width="7.33203125" style="1" customWidth="1"/>
    <col min="4" max="4" width="12.88671875" style="3" customWidth="1"/>
    <col min="5" max="5" width="13.6640625" style="3" customWidth="1"/>
    <col min="6" max="6" width="21.33203125" style="3" customWidth="1"/>
    <col min="7" max="7" width="12" style="6" bestFit="1" customWidth="1"/>
    <col min="8" max="8" width="10.6640625" style="1" bestFit="1" customWidth="1"/>
    <col min="9" max="9" width="12.33203125" style="6" customWidth="1"/>
    <col min="10" max="10" width="14.33203125" style="1" bestFit="1" customWidth="1"/>
    <col min="11" max="11" width="8.6640625" style="1" customWidth="1"/>
    <col min="12" max="12" width="14.33203125" style="1" bestFit="1" customWidth="1"/>
    <col min="13" max="13" width="15" style="1" customWidth="1"/>
    <col min="14" max="14" width="18.44140625" style="1" customWidth="1"/>
    <col min="15" max="15" width="14.44140625" style="1" bestFit="1" customWidth="1"/>
    <col min="16" max="16" width="13.88671875" style="1" customWidth="1"/>
    <col min="17" max="17" width="13.33203125" style="1" bestFit="1" customWidth="1"/>
    <col min="18" max="18" width="13" style="1" customWidth="1"/>
    <col min="19" max="19" width="14.33203125" style="1" customWidth="1"/>
    <col min="20" max="20" width="13" style="1" customWidth="1"/>
    <col min="21" max="21" width="11.5546875" style="1" bestFit="1" customWidth="1"/>
    <col min="22" max="22" width="11.109375" style="1" customWidth="1"/>
    <col min="23" max="23" width="12.109375" style="1" bestFit="1" customWidth="1"/>
    <col min="24" max="24" width="17.88671875" style="1" customWidth="1"/>
    <col min="25" max="25" width="12" style="1" bestFit="1" customWidth="1"/>
    <col min="26" max="16384" width="9.109375" style="1"/>
  </cols>
  <sheetData>
    <row r="1" spans="1:28" x14ac:dyDescent="0.2">
      <c r="B1" s="21" t="s">
        <v>149</v>
      </c>
      <c r="C1" s="200"/>
      <c r="D1" s="200"/>
      <c r="E1" s="200"/>
      <c r="F1" s="200"/>
    </row>
    <row r="3" spans="1:28" x14ac:dyDescent="0.2">
      <c r="B3" s="192" t="s">
        <v>52</v>
      </c>
      <c r="C3" s="192"/>
      <c r="D3" s="193"/>
      <c r="E3" s="194" t="e">
        <f>E53+E98+E143+E188+E233+E278+#REF!</f>
        <v>#DIV/0!</v>
      </c>
      <c r="F3" s="194"/>
      <c r="H3" s="192" t="s">
        <v>53</v>
      </c>
      <c r="I3" s="192"/>
      <c r="J3" s="192"/>
      <c r="K3" s="192"/>
      <c r="L3" s="194">
        <f>F53+F98+F143+F188+F233+F278</f>
        <v>0</v>
      </c>
      <c r="M3" s="194"/>
      <c r="O3" s="200"/>
      <c r="P3" s="200"/>
      <c r="Q3" s="122"/>
      <c r="R3" s="122"/>
      <c r="S3" s="122"/>
    </row>
    <row r="4" spans="1:28" x14ac:dyDescent="0.2">
      <c r="F4" s="4" t="s">
        <v>77</v>
      </c>
      <c r="G4" s="8" t="s">
        <v>78</v>
      </c>
      <c r="H4" s="22"/>
      <c r="I4" s="1"/>
      <c r="P4" s="4" t="s">
        <v>74</v>
      </c>
    </row>
    <row r="5" spans="1:28" x14ac:dyDescent="0.2">
      <c r="C5" s="121" t="s">
        <v>55</v>
      </c>
      <c r="D5" s="4" t="s">
        <v>10</v>
      </c>
      <c r="E5" s="4" t="s">
        <v>12</v>
      </c>
      <c r="F5" s="4" t="s">
        <v>76</v>
      </c>
      <c r="G5" s="7" t="s">
        <v>75</v>
      </c>
      <c r="H5" s="23" t="s">
        <v>17</v>
      </c>
      <c r="I5" s="7" t="s">
        <v>19</v>
      </c>
      <c r="J5" s="4" t="s">
        <v>20</v>
      </c>
      <c r="K5" s="4" t="s">
        <v>21</v>
      </c>
      <c r="L5" s="121" t="s">
        <v>22</v>
      </c>
      <c r="M5" s="4" t="s">
        <v>72</v>
      </c>
      <c r="N5" s="4" t="s">
        <v>72</v>
      </c>
      <c r="O5" s="4" t="s">
        <v>72</v>
      </c>
      <c r="P5" s="4" t="s">
        <v>73</v>
      </c>
      <c r="Q5" s="4" t="s">
        <v>33</v>
      </c>
      <c r="R5" s="4" t="s">
        <v>84</v>
      </c>
      <c r="S5" s="4" t="s">
        <v>17</v>
      </c>
      <c r="T5" s="4" t="s">
        <v>34</v>
      </c>
      <c r="U5" s="4" t="s">
        <v>17</v>
      </c>
      <c r="V5" s="4" t="s">
        <v>35</v>
      </c>
      <c r="W5" s="4" t="s">
        <v>36</v>
      </c>
      <c r="X5" s="4" t="s">
        <v>110</v>
      </c>
      <c r="Y5" s="4"/>
      <c r="Z5" s="4"/>
      <c r="AA5" s="4"/>
      <c r="AB5" s="4"/>
    </row>
    <row r="6" spans="1:28" ht="10.8" thickBot="1" x14ac:dyDescent="0.25">
      <c r="A6" s="4" t="s">
        <v>96</v>
      </c>
      <c r="B6" s="23" t="s">
        <v>86</v>
      </c>
      <c r="C6" s="121" t="s">
        <v>56</v>
      </c>
      <c r="D6" s="4" t="s">
        <v>11</v>
      </c>
      <c r="E6" s="128" t="s">
        <v>13</v>
      </c>
      <c r="F6" s="128" t="s">
        <v>13</v>
      </c>
      <c r="G6" s="129" t="s">
        <v>16</v>
      </c>
      <c r="H6" s="130" t="s">
        <v>18</v>
      </c>
      <c r="I6" s="127"/>
      <c r="J6" s="5">
        <v>7.6499999999999999E-2</v>
      </c>
      <c r="K6" s="5">
        <v>6.0000000000000001E-3</v>
      </c>
      <c r="L6" s="126"/>
      <c r="M6" s="4" t="s">
        <v>24</v>
      </c>
      <c r="N6" s="4" t="s">
        <v>16</v>
      </c>
      <c r="O6" s="4" t="s">
        <v>26</v>
      </c>
      <c r="P6" s="4" t="s">
        <v>28</v>
      </c>
      <c r="Q6" s="4" t="s">
        <v>29</v>
      </c>
      <c r="R6" s="126"/>
      <c r="S6" s="4" t="s">
        <v>29</v>
      </c>
      <c r="T6" s="126"/>
      <c r="U6" s="4" t="s">
        <v>29</v>
      </c>
      <c r="V6" s="126"/>
      <c r="W6" s="4" t="s">
        <v>17</v>
      </c>
      <c r="X6" s="4" t="s">
        <v>111</v>
      </c>
      <c r="Y6" s="4"/>
      <c r="Z6" s="4"/>
      <c r="AA6" s="4"/>
      <c r="AB6" s="4"/>
    </row>
    <row r="7" spans="1:28" ht="12.75" customHeight="1" thickBot="1" x14ac:dyDescent="0.25">
      <c r="A7" s="142"/>
      <c r="B7" s="91"/>
      <c r="C7" s="131"/>
      <c r="D7" s="132" t="s">
        <v>91</v>
      </c>
      <c r="E7" s="179"/>
      <c r="F7" s="179"/>
      <c r="G7" s="133"/>
      <c r="H7" s="92"/>
      <c r="I7" s="93"/>
      <c r="J7" s="92"/>
      <c r="K7" s="93">
        <v>7000</v>
      </c>
      <c r="L7" s="93">
        <v>9000</v>
      </c>
      <c r="M7" s="92"/>
      <c r="N7" s="92" t="s">
        <v>25</v>
      </c>
      <c r="O7" s="92"/>
      <c r="P7" s="92"/>
      <c r="Q7" s="92"/>
      <c r="R7" s="92"/>
      <c r="S7" s="92"/>
      <c r="T7" s="92"/>
      <c r="U7" s="92"/>
      <c r="V7" s="92"/>
      <c r="W7" s="94"/>
      <c r="X7" s="173"/>
      <c r="Y7" s="4"/>
      <c r="Z7" s="4"/>
      <c r="AA7" s="4"/>
      <c r="AB7" s="4"/>
    </row>
    <row r="8" spans="1:28" ht="10.8" thickBot="1" x14ac:dyDescent="0.25">
      <c r="A8" s="146"/>
      <c r="B8" s="106"/>
      <c r="C8" s="110"/>
      <c r="D8" s="110" t="s">
        <v>90</v>
      </c>
      <c r="E8" s="179"/>
      <c r="F8" s="179"/>
      <c r="G8" s="110"/>
      <c r="H8" s="110"/>
      <c r="I8" s="111"/>
      <c r="J8" s="110"/>
      <c r="K8" s="111"/>
      <c r="L8" s="111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8"/>
      <c r="X8" s="175"/>
      <c r="Y8" s="4"/>
      <c r="Z8" s="4"/>
      <c r="AA8" s="4"/>
      <c r="AB8" s="4"/>
    </row>
    <row r="9" spans="1:28" x14ac:dyDescent="0.2">
      <c r="A9" s="142"/>
      <c r="B9" s="104"/>
      <c r="C9" s="133"/>
      <c r="D9" s="133"/>
      <c r="E9" s="133"/>
      <c r="F9" s="133"/>
      <c r="G9" s="147"/>
      <c r="H9" s="133"/>
      <c r="I9" s="147"/>
      <c r="J9" s="133"/>
      <c r="K9" s="147"/>
      <c r="L9" s="147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48"/>
      <c r="X9" s="173"/>
      <c r="Y9" s="4"/>
      <c r="Z9" s="4"/>
      <c r="AA9" s="4"/>
      <c r="AB9" s="4"/>
    </row>
    <row r="10" spans="1:28" x14ac:dyDescent="0.2">
      <c r="A10" s="248" t="s">
        <v>97</v>
      </c>
      <c r="B10" s="181" t="s">
        <v>125</v>
      </c>
      <c r="C10" s="110"/>
      <c r="D10" s="110"/>
      <c r="E10" s="110"/>
      <c r="F10" s="110"/>
      <c r="G10" s="111"/>
      <c r="H10" s="110"/>
      <c r="I10" s="111"/>
      <c r="J10" s="110"/>
      <c r="K10" s="111"/>
      <c r="L10" s="111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8"/>
      <c r="X10" s="174"/>
      <c r="Y10" s="4"/>
      <c r="Z10" s="4"/>
      <c r="AA10" s="4"/>
      <c r="AB10" s="4"/>
    </row>
    <row r="11" spans="1:28" x14ac:dyDescent="0.2">
      <c r="A11" s="143"/>
      <c r="B11" s="181" t="s">
        <v>138</v>
      </c>
      <c r="C11" s="110"/>
      <c r="D11" s="110"/>
      <c r="E11" s="110"/>
      <c r="F11" s="110"/>
      <c r="G11" s="111"/>
      <c r="H11" s="110"/>
      <c r="I11" s="111"/>
      <c r="J11" s="110"/>
      <c r="K11" s="111"/>
      <c r="L11" s="111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8"/>
      <c r="X11" s="249">
        <v>2860826</v>
      </c>
      <c r="Y11" s="4"/>
      <c r="Z11" s="4"/>
      <c r="AA11" s="4"/>
      <c r="AB11" s="4"/>
    </row>
    <row r="12" spans="1:28" x14ac:dyDescent="0.2">
      <c r="A12" s="143"/>
      <c r="B12" s="106" t="s">
        <v>1</v>
      </c>
      <c r="C12" s="97"/>
      <c r="D12" s="77"/>
      <c r="E12" s="95"/>
      <c r="F12" s="95"/>
      <c r="G12" s="98"/>
      <c r="H12" s="97"/>
      <c r="I12" s="98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103"/>
      <c r="X12" s="143"/>
    </row>
    <row r="13" spans="1:28" x14ac:dyDescent="0.2">
      <c r="A13" s="143"/>
      <c r="B13" s="90"/>
      <c r="C13" s="97" t="s">
        <v>30</v>
      </c>
      <c r="D13" s="75" t="e">
        <f t="shared" ref="D13:D18" si="0">F13/$F$7</f>
        <v>#DIV/0!</v>
      </c>
      <c r="E13" s="66" t="e">
        <f t="shared" ref="E13:E18" si="1">F13/$F$7*$E$7</f>
        <v>#DIV/0!</v>
      </c>
      <c r="F13" s="24">
        <v>0</v>
      </c>
      <c r="G13" s="62"/>
      <c r="H13" s="165" t="e">
        <f t="shared" ref="H13:H18" si="2">G13*E13</f>
        <v>#DIV/0!</v>
      </c>
      <c r="I13" s="99" t="e">
        <f t="shared" ref="I13:I18" si="3">E13*$I$6</f>
        <v>#DIV/0!</v>
      </c>
      <c r="J13" s="99" t="e">
        <f t="shared" ref="J13:J18" si="4">H13*$J$6</f>
        <v>#DIV/0!</v>
      </c>
      <c r="K13" s="99" t="e">
        <f t="shared" ref="K13:K18" si="5">MIN(($K$6*$K$7*(E13/2080)),(H13*$K$6))</f>
        <v>#DIV/0!</v>
      </c>
      <c r="L13" s="99" t="e">
        <f t="shared" ref="L13:L18" si="6">MIN(($L$6*$L$7*(E13/2080)),(H13*$L$6))</f>
        <v>#DIV/0!</v>
      </c>
      <c r="M13" s="137"/>
      <c r="N13" s="136"/>
      <c r="O13" s="99" t="e">
        <f t="shared" ref="O13:O18" si="7">N13*H13/100</f>
        <v>#DIV/0!</v>
      </c>
      <c r="P13" s="99" t="e">
        <f t="shared" ref="P13:P18" si="8">SUM(I13:L13)+O13</f>
        <v>#DIV/0!</v>
      </c>
      <c r="Q13" s="99" t="e">
        <f t="shared" ref="Q13:Q18" si="9">H13+P13</f>
        <v>#DIV/0!</v>
      </c>
      <c r="R13" s="99" t="e">
        <f t="shared" ref="R13:R18" si="10">Q13*$R$6</f>
        <v>#DIV/0!</v>
      </c>
      <c r="S13" s="99" t="e">
        <f t="shared" ref="S13:S18" si="11">Q13+R13</f>
        <v>#DIV/0!</v>
      </c>
      <c r="T13" s="99" t="e">
        <f t="shared" ref="T13:T18" si="12">$T$6*S13</f>
        <v>#DIV/0!</v>
      </c>
      <c r="U13" s="165" t="e">
        <f t="shared" ref="U13:U18" si="13">S13+T13</f>
        <v>#DIV/0!</v>
      </c>
      <c r="V13" s="99" t="e">
        <f t="shared" ref="V13:V18" si="14">$V$6*U13</f>
        <v>#DIV/0!</v>
      </c>
      <c r="W13" s="167" t="e">
        <f t="shared" ref="W13:W18" si="15">U13+V13</f>
        <v>#DIV/0!</v>
      </c>
      <c r="X13" s="143"/>
    </row>
    <row r="14" spans="1:28" x14ac:dyDescent="0.2">
      <c r="A14" s="143"/>
      <c r="B14" s="90"/>
      <c r="C14" s="97" t="s">
        <v>30</v>
      </c>
      <c r="D14" s="75" t="e">
        <f t="shared" si="0"/>
        <v>#DIV/0!</v>
      </c>
      <c r="E14" s="66" t="e">
        <f t="shared" si="1"/>
        <v>#DIV/0!</v>
      </c>
      <c r="F14" s="24"/>
      <c r="G14" s="62"/>
      <c r="H14" s="165" t="e">
        <f t="shared" si="2"/>
        <v>#DIV/0!</v>
      </c>
      <c r="I14" s="99" t="e">
        <f t="shared" si="3"/>
        <v>#DIV/0!</v>
      </c>
      <c r="J14" s="99" t="e">
        <f t="shared" si="4"/>
        <v>#DIV/0!</v>
      </c>
      <c r="K14" s="99" t="e">
        <f t="shared" si="5"/>
        <v>#DIV/0!</v>
      </c>
      <c r="L14" s="99" t="e">
        <f t="shared" si="6"/>
        <v>#DIV/0!</v>
      </c>
      <c r="M14" s="137"/>
      <c r="N14" s="136"/>
      <c r="O14" s="99" t="e">
        <f t="shared" si="7"/>
        <v>#DIV/0!</v>
      </c>
      <c r="P14" s="99" t="e">
        <f t="shared" si="8"/>
        <v>#DIV/0!</v>
      </c>
      <c r="Q14" s="99" t="e">
        <f t="shared" si="9"/>
        <v>#DIV/0!</v>
      </c>
      <c r="R14" s="99" t="e">
        <f t="shared" si="10"/>
        <v>#DIV/0!</v>
      </c>
      <c r="S14" s="99" t="e">
        <f t="shared" si="11"/>
        <v>#DIV/0!</v>
      </c>
      <c r="T14" s="99" t="e">
        <f t="shared" si="12"/>
        <v>#DIV/0!</v>
      </c>
      <c r="U14" s="165" t="e">
        <f t="shared" si="13"/>
        <v>#DIV/0!</v>
      </c>
      <c r="V14" s="99" t="e">
        <f t="shared" si="14"/>
        <v>#DIV/0!</v>
      </c>
      <c r="W14" s="167" t="e">
        <f t="shared" si="15"/>
        <v>#DIV/0!</v>
      </c>
      <c r="X14" s="143"/>
    </row>
    <row r="15" spans="1:28" x14ac:dyDescent="0.2">
      <c r="A15" s="143"/>
      <c r="B15" s="90"/>
      <c r="C15" s="97" t="s">
        <v>30</v>
      </c>
      <c r="D15" s="75" t="e">
        <f t="shared" si="0"/>
        <v>#DIV/0!</v>
      </c>
      <c r="E15" s="66" t="e">
        <f t="shared" si="1"/>
        <v>#DIV/0!</v>
      </c>
      <c r="F15" s="84"/>
      <c r="G15" s="62"/>
      <c r="H15" s="165" t="e">
        <f t="shared" si="2"/>
        <v>#DIV/0!</v>
      </c>
      <c r="I15" s="99" t="e">
        <f t="shared" si="3"/>
        <v>#DIV/0!</v>
      </c>
      <c r="J15" s="99" t="e">
        <f t="shared" si="4"/>
        <v>#DIV/0!</v>
      </c>
      <c r="K15" s="99" t="e">
        <f t="shared" si="5"/>
        <v>#DIV/0!</v>
      </c>
      <c r="L15" s="99" t="e">
        <f t="shared" si="6"/>
        <v>#DIV/0!</v>
      </c>
      <c r="M15" s="137"/>
      <c r="N15" s="136"/>
      <c r="O15" s="99" t="e">
        <f t="shared" si="7"/>
        <v>#DIV/0!</v>
      </c>
      <c r="P15" s="99" t="e">
        <f t="shared" si="8"/>
        <v>#DIV/0!</v>
      </c>
      <c r="Q15" s="99" t="e">
        <f t="shared" si="9"/>
        <v>#DIV/0!</v>
      </c>
      <c r="R15" s="99" t="e">
        <f t="shared" si="10"/>
        <v>#DIV/0!</v>
      </c>
      <c r="S15" s="99" t="e">
        <f t="shared" si="11"/>
        <v>#DIV/0!</v>
      </c>
      <c r="T15" s="99" t="e">
        <f t="shared" si="12"/>
        <v>#DIV/0!</v>
      </c>
      <c r="U15" s="165" t="e">
        <f t="shared" si="13"/>
        <v>#DIV/0!</v>
      </c>
      <c r="V15" s="99" t="e">
        <f t="shared" si="14"/>
        <v>#DIV/0!</v>
      </c>
      <c r="W15" s="167" t="e">
        <f t="shared" si="15"/>
        <v>#DIV/0!</v>
      </c>
      <c r="X15" s="143"/>
    </row>
    <row r="16" spans="1:28" x14ac:dyDescent="0.2">
      <c r="A16" s="143"/>
      <c r="B16" s="90"/>
      <c r="C16" s="97" t="s">
        <v>30</v>
      </c>
      <c r="D16" s="75" t="e">
        <f t="shared" si="0"/>
        <v>#DIV/0!</v>
      </c>
      <c r="E16" s="66" t="e">
        <f t="shared" si="1"/>
        <v>#DIV/0!</v>
      </c>
      <c r="F16" s="24"/>
      <c r="G16" s="62"/>
      <c r="H16" s="165" t="e">
        <f t="shared" si="2"/>
        <v>#DIV/0!</v>
      </c>
      <c r="I16" s="99" t="e">
        <f t="shared" si="3"/>
        <v>#DIV/0!</v>
      </c>
      <c r="J16" s="99" t="e">
        <f t="shared" si="4"/>
        <v>#DIV/0!</v>
      </c>
      <c r="K16" s="99" t="e">
        <f t="shared" si="5"/>
        <v>#DIV/0!</v>
      </c>
      <c r="L16" s="99" t="e">
        <f t="shared" si="6"/>
        <v>#DIV/0!</v>
      </c>
      <c r="M16" s="137"/>
      <c r="N16" s="136"/>
      <c r="O16" s="99" t="e">
        <f t="shared" si="7"/>
        <v>#DIV/0!</v>
      </c>
      <c r="P16" s="99" t="e">
        <f t="shared" si="8"/>
        <v>#DIV/0!</v>
      </c>
      <c r="Q16" s="99" t="e">
        <f t="shared" si="9"/>
        <v>#DIV/0!</v>
      </c>
      <c r="R16" s="99" t="e">
        <f t="shared" si="10"/>
        <v>#DIV/0!</v>
      </c>
      <c r="S16" s="99" t="e">
        <f t="shared" si="11"/>
        <v>#DIV/0!</v>
      </c>
      <c r="T16" s="99" t="e">
        <f t="shared" si="12"/>
        <v>#DIV/0!</v>
      </c>
      <c r="U16" s="165" t="e">
        <f t="shared" si="13"/>
        <v>#DIV/0!</v>
      </c>
      <c r="V16" s="99" t="e">
        <f t="shared" si="14"/>
        <v>#DIV/0!</v>
      </c>
      <c r="W16" s="167" t="e">
        <f t="shared" si="15"/>
        <v>#DIV/0!</v>
      </c>
      <c r="X16" s="143"/>
    </row>
    <row r="17" spans="1:24" x14ac:dyDescent="0.2">
      <c r="A17" s="143"/>
      <c r="B17" s="90"/>
      <c r="C17" s="97" t="s">
        <v>30</v>
      </c>
      <c r="D17" s="75" t="e">
        <f t="shared" si="0"/>
        <v>#DIV/0!</v>
      </c>
      <c r="E17" s="66" t="e">
        <f t="shared" si="1"/>
        <v>#DIV/0!</v>
      </c>
      <c r="F17" s="84"/>
      <c r="G17" s="62"/>
      <c r="H17" s="165" t="e">
        <f t="shared" si="2"/>
        <v>#DIV/0!</v>
      </c>
      <c r="I17" s="99" t="e">
        <f t="shared" si="3"/>
        <v>#DIV/0!</v>
      </c>
      <c r="J17" s="99" t="e">
        <f t="shared" si="4"/>
        <v>#DIV/0!</v>
      </c>
      <c r="K17" s="99" t="e">
        <f t="shared" si="5"/>
        <v>#DIV/0!</v>
      </c>
      <c r="L17" s="99" t="e">
        <f t="shared" si="6"/>
        <v>#DIV/0!</v>
      </c>
      <c r="M17" s="53"/>
      <c r="N17" s="85"/>
      <c r="O17" s="99" t="e">
        <f t="shared" si="7"/>
        <v>#DIV/0!</v>
      </c>
      <c r="P17" s="99" t="e">
        <f t="shared" si="8"/>
        <v>#DIV/0!</v>
      </c>
      <c r="Q17" s="99" t="e">
        <f t="shared" si="9"/>
        <v>#DIV/0!</v>
      </c>
      <c r="R17" s="99" t="e">
        <f t="shared" si="10"/>
        <v>#DIV/0!</v>
      </c>
      <c r="S17" s="99" t="e">
        <f t="shared" si="11"/>
        <v>#DIV/0!</v>
      </c>
      <c r="T17" s="99" t="e">
        <f t="shared" si="12"/>
        <v>#DIV/0!</v>
      </c>
      <c r="U17" s="165" t="e">
        <f t="shared" si="13"/>
        <v>#DIV/0!</v>
      </c>
      <c r="V17" s="99" t="e">
        <f t="shared" si="14"/>
        <v>#DIV/0!</v>
      </c>
      <c r="W17" s="167" t="e">
        <f t="shared" si="15"/>
        <v>#DIV/0!</v>
      </c>
      <c r="X17" s="143"/>
    </row>
    <row r="18" spans="1:24" x14ac:dyDescent="0.2">
      <c r="A18" s="143"/>
      <c r="B18" s="90"/>
      <c r="C18" s="97" t="s">
        <v>30</v>
      </c>
      <c r="D18" s="75" t="e">
        <f t="shared" si="0"/>
        <v>#DIV/0!</v>
      </c>
      <c r="E18" s="66" t="e">
        <f t="shared" si="1"/>
        <v>#DIV/0!</v>
      </c>
      <c r="F18" s="24"/>
      <c r="G18" s="62"/>
      <c r="H18" s="165" t="e">
        <f t="shared" si="2"/>
        <v>#DIV/0!</v>
      </c>
      <c r="I18" s="99" t="e">
        <f t="shared" si="3"/>
        <v>#DIV/0!</v>
      </c>
      <c r="J18" s="99" t="e">
        <f t="shared" si="4"/>
        <v>#DIV/0!</v>
      </c>
      <c r="K18" s="99" t="e">
        <f t="shared" si="5"/>
        <v>#DIV/0!</v>
      </c>
      <c r="L18" s="99" t="e">
        <f t="shared" si="6"/>
        <v>#DIV/0!</v>
      </c>
      <c r="M18" s="53"/>
      <c r="N18" s="85"/>
      <c r="O18" s="99" t="e">
        <f t="shared" si="7"/>
        <v>#DIV/0!</v>
      </c>
      <c r="P18" s="99" t="e">
        <f t="shared" si="8"/>
        <v>#DIV/0!</v>
      </c>
      <c r="Q18" s="99" t="e">
        <f t="shared" si="9"/>
        <v>#DIV/0!</v>
      </c>
      <c r="R18" s="99" t="e">
        <f t="shared" si="10"/>
        <v>#DIV/0!</v>
      </c>
      <c r="S18" s="99" t="e">
        <f t="shared" si="11"/>
        <v>#DIV/0!</v>
      </c>
      <c r="T18" s="99" t="e">
        <f t="shared" si="12"/>
        <v>#DIV/0!</v>
      </c>
      <c r="U18" s="165" t="e">
        <f t="shared" si="13"/>
        <v>#DIV/0!</v>
      </c>
      <c r="V18" s="99" t="e">
        <f t="shared" si="14"/>
        <v>#DIV/0!</v>
      </c>
      <c r="W18" s="167" t="e">
        <f t="shared" si="15"/>
        <v>#DIV/0!</v>
      </c>
      <c r="X18" s="143"/>
    </row>
    <row r="19" spans="1:24" s="2" customFormat="1" x14ac:dyDescent="0.2">
      <c r="A19" s="144"/>
      <c r="B19" s="106" t="s">
        <v>2</v>
      </c>
      <c r="C19" s="101"/>
      <c r="D19" s="76" t="e">
        <f>SUM(D13:D18)</f>
        <v>#DIV/0!</v>
      </c>
      <c r="E19" s="68" t="e">
        <f>SUM(E13:E18)</f>
        <v>#DIV/0!</v>
      </c>
      <c r="F19" s="68">
        <f>SUM(F13:F18)</f>
        <v>0</v>
      </c>
      <c r="G19" s="119"/>
      <c r="H19" s="166" t="e">
        <f>SUM(H13:H18)</f>
        <v>#DIV/0!</v>
      </c>
      <c r="I19" s="119" t="e">
        <f>SUM(I13:I18)</f>
        <v>#DIV/0!</v>
      </c>
      <c r="J19" s="119" t="e">
        <f>SUM(J13:J18)</f>
        <v>#DIV/0!</v>
      </c>
      <c r="K19" s="119" t="e">
        <f>SUM(K13:K18)</f>
        <v>#DIV/0!</v>
      </c>
      <c r="L19" s="119" t="e">
        <f>SUM(L13:L18)</f>
        <v>#DIV/0!</v>
      </c>
      <c r="M19" s="101"/>
      <c r="N19" s="101"/>
      <c r="O19" s="119" t="e">
        <f t="shared" ref="O19:W19" si="16">SUM(O13:O18)</f>
        <v>#DIV/0!</v>
      </c>
      <c r="P19" s="119" t="e">
        <f t="shared" si="16"/>
        <v>#DIV/0!</v>
      </c>
      <c r="Q19" s="166" t="e">
        <f t="shared" si="16"/>
        <v>#DIV/0!</v>
      </c>
      <c r="R19" s="166" t="e">
        <f t="shared" si="16"/>
        <v>#DIV/0!</v>
      </c>
      <c r="S19" s="166" t="e">
        <f t="shared" si="16"/>
        <v>#DIV/0!</v>
      </c>
      <c r="T19" s="119" t="e">
        <f t="shared" si="16"/>
        <v>#DIV/0!</v>
      </c>
      <c r="U19" s="166" t="e">
        <f t="shared" si="16"/>
        <v>#DIV/0!</v>
      </c>
      <c r="V19" s="119" t="e">
        <f t="shared" si="16"/>
        <v>#DIV/0!</v>
      </c>
      <c r="W19" s="168" t="e">
        <f t="shared" si="16"/>
        <v>#DIV/0!</v>
      </c>
      <c r="X19" s="144"/>
    </row>
    <row r="20" spans="1:24" x14ac:dyDescent="0.2">
      <c r="A20" s="143"/>
      <c r="B20" s="106"/>
      <c r="C20" s="97"/>
      <c r="D20" s="77"/>
      <c r="E20" s="69"/>
      <c r="F20" s="105"/>
      <c r="G20" s="99"/>
      <c r="H20" s="165"/>
      <c r="I20" s="99"/>
      <c r="J20" s="166"/>
      <c r="K20" s="165"/>
      <c r="L20" s="165"/>
      <c r="M20" s="97"/>
      <c r="N20" s="97"/>
      <c r="O20" s="165"/>
      <c r="P20" s="165"/>
      <c r="Q20" s="165"/>
      <c r="R20" s="165"/>
      <c r="S20" s="165"/>
      <c r="T20" s="165"/>
      <c r="U20" s="165"/>
      <c r="V20" s="165"/>
      <c r="W20" s="167"/>
      <c r="X20" s="143"/>
    </row>
    <row r="21" spans="1:24" x14ac:dyDescent="0.2">
      <c r="A21" s="143"/>
      <c r="B21" s="106" t="s">
        <v>89</v>
      </c>
      <c r="C21" s="97"/>
      <c r="D21" s="77"/>
      <c r="E21" s="69"/>
      <c r="F21" s="105"/>
      <c r="G21" s="99"/>
      <c r="H21" s="165"/>
      <c r="I21" s="99"/>
      <c r="J21" s="165"/>
      <c r="K21" s="165"/>
      <c r="L21" s="165"/>
      <c r="M21" s="97"/>
      <c r="N21" s="97"/>
      <c r="O21" s="165"/>
      <c r="P21" s="165"/>
      <c r="Q21" s="165"/>
      <c r="R21" s="165"/>
      <c r="S21" s="165"/>
      <c r="T21" s="165"/>
      <c r="U21" s="165"/>
      <c r="V21" s="165"/>
      <c r="W21" s="167"/>
      <c r="X21" s="143"/>
    </row>
    <row r="22" spans="1:24" x14ac:dyDescent="0.2">
      <c r="A22" s="143"/>
      <c r="B22" s="123"/>
      <c r="C22" s="97" t="s">
        <v>30</v>
      </c>
      <c r="D22" s="75" t="e">
        <f t="shared" ref="D22:D28" si="17">F22/$F$8</f>
        <v>#DIV/0!</v>
      </c>
      <c r="E22" s="66" t="e">
        <f t="shared" ref="E22:E28" si="18">F22/$F$8*$E$8</f>
        <v>#DIV/0!</v>
      </c>
      <c r="F22" s="84"/>
      <c r="G22" s="62"/>
      <c r="H22" s="165" t="e">
        <f>G22*E22</f>
        <v>#DIV/0!</v>
      </c>
      <c r="I22" s="99" t="e">
        <f>E22*$I$6</f>
        <v>#DIV/0!</v>
      </c>
      <c r="J22" s="99" t="e">
        <f>H22*$J$6</f>
        <v>#DIV/0!</v>
      </c>
      <c r="K22" s="99" t="e">
        <f>MIN(($K$6*$K$7*(E22/2080)),(H22*$K$6))</f>
        <v>#DIV/0!</v>
      </c>
      <c r="L22" s="99" t="e">
        <f>MIN(($L$6*$L$7*(E22/2080)),(H22*$L$6))</f>
        <v>#DIV/0!</v>
      </c>
      <c r="M22" s="137"/>
      <c r="N22" s="136"/>
      <c r="O22" s="99" t="e">
        <f>N22*H22/100</f>
        <v>#DIV/0!</v>
      </c>
      <c r="P22" s="99" t="e">
        <f>SUM(I22:L22)+O22</f>
        <v>#DIV/0!</v>
      </c>
      <c r="Q22" s="165" t="e">
        <f>H22+P22</f>
        <v>#DIV/0!</v>
      </c>
      <c r="R22" s="165" t="e">
        <f>Q22*$R$6</f>
        <v>#DIV/0!</v>
      </c>
      <c r="S22" s="165" t="e">
        <f>R22+Q22</f>
        <v>#DIV/0!</v>
      </c>
      <c r="T22" s="99" t="e">
        <f>$T$6*S22</f>
        <v>#DIV/0!</v>
      </c>
      <c r="U22" s="165" t="e">
        <f>S22+T22</f>
        <v>#DIV/0!</v>
      </c>
      <c r="V22" s="99" t="e">
        <f>$V$6*U22</f>
        <v>#DIV/0!</v>
      </c>
      <c r="W22" s="167" t="e">
        <f>U22+V22</f>
        <v>#DIV/0!</v>
      </c>
      <c r="X22" s="143"/>
    </row>
    <row r="23" spans="1:24" x14ac:dyDescent="0.2">
      <c r="A23" s="143"/>
      <c r="B23" s="123"/>
      <c r="C23" s="97" t="s">
        <v>30</v>
      </c>
      <c r="D23" s="75" t="e">
        <f t="shared" si="17"/>
        <v>#DIV/0!</v>
      </c>
      <c r="E23" s="66" t="e">
        <f t="shared" si="18"/>
        <v>#DIV/0!</v>
      </c>
      <c r="F23" s="24"/>
      <c r="G23" s="62"/>
      <c r="H23" s="165" t="e">
        <f t="shared" ref="H23:H35" si="19">G23*E23</f>
        <v>#DIV/0!</v>
      </c>
      <c r="I23" s="99" t="e">
        <f t="shared" ref="I23:I35" si="20">E23*$I$6</f>
        <v>#DIV/0!</v>
      </c>
      <c r="J23" s="99" t="e">
        <f t="shared" ref="J23:J35" si="21">H23*$J$6</f>
        <v>#DIV/0!</v>
      </c>
      <c r="K23" s="99" t="e">
        <f t="shared" ref="K23:K35" si="22">MIN(($K$6*$K$7*(E23/2080)),(H23*$K$6))</f>
        <v>#DIV/0!</v>
      </c>
      <c r="L23" s="99" t="e">
        <f t="shared" ref="L23:L35" si="23">MIN(($L$6*$L$7*(E23/2080)),(H23*$L$6))</f>
        <v>#DIV/0!</v>
      </c>
      <c r="M23" s="137"/>
      <c r="N23" s="136"/>
      <c r="O23" s="99" t="e">
        <f t="shared" ref="O23:O35" si="24">N23*H23/100</f>
        <v>#DIV/0!</v>
      </c>
      <c r="P23" s="99" t="e">
        <f t="shared" ref="P23:P35" si="25">SUM(I23:L23)+O23</f>
        <v>#DIV/0!</v>
      </c>
      <c r="Q23" s="165" t="e">
        <f t="shared" ref="Q23:Q35" si="26">H23+P23</f>
        <v>#DIV/0!</v>
      </c>
      <c r="R23" s="165" t="e">
        <f t="shared" ref="R23:R35" si="27">Q23*$R$6</f>
        <v>#DIV/0!</v>
      </c>
      <c r="S23" s="165" t="e">
        <f t="shared" ref="S23:S35" si="28">R23+Q23</f>
        <v>#DIV/0!</v>
      </c>
      <c r="T23" s="99" t="e">
        <f t="shared" ref="T23:T35" si="29">$T$6*S23</f>
        <v>#DIV/0!</v>
      </c>
      <c r="U23" s="165" t="e">
        <f t="shared" ref="U23:U35" si="30">S23+T23</f>
        <v>#DIV/0!</v>
      </c>
      <c r="V23" s="99" t="e">
        <f t="shared" ref="V23:V35" si="31">$V$6*U23</f>
        <v>#DIV/0!</v>
      </c>
      <c r="W23" s="167" t="e">
        <f t="shared" ref="W23:W35" si="32">U23+V23</f>
        <v>#DIV/0!</v>
      </c>
      <c r="X23" s="143"/>
    </row>
    <row r="24" spans="1:24" x14ac:dyDescent="0.2">
      <c r="A24" s="143"/>
      <c r="B24" s="123"/>
      <c r="C24" s="97" t="s">
        <v>30</v>
      </c>
      <c r="D24" s="75" t="e">
        <f t="shared" si="17"/>
        <v>#DIV/0!</v>
      </c>
      <c r="E24" s="66" t="e">
        <f t="shared" si="18"/>
        <v>#DIV/0!</v>
      </c>
      <c r="F24" s="24">
        <v>0</v>
      </c>
      <c r="G24" s="62"/>
      <c r="H24" s="165" t="e">
        <f t="shared" si="19"/>
        <v>#DIV/0!</v>
      </c>
      <c r="I24" s="99" t="e">
        <f t="shared" si="20"/>
        <v>#DIV/0!</v>
      </c>
      <c r="J24" s="99" t="e">
        <f t="shared" si="21"/>
        <v>#DIV/0!</v>
      </c>
      <c r="K24" s="99" t="e">
        <f t="shared" si="22"/>
        <v>#DIV/0!</v>
      </c>
      <c r="L24" s="99" t="e">
        <f t="shared" si="23"/>
        <v>#DIV/0!</v>
      </c>
      <c r="M24" s="137"/>
      <c r="N24" s="136"/>
      <c r="O24" s="99" t="e">
        <f t="shared" si="24"/>
        <v>#DIV/0!</v>
      </c>
      <c r="P24" s="99" t="e">
        <f t="shared" si="25"/>
        <v>#DIV/0!</v>
      </c>
      <c r="Q24" s="165" t="e">
        <f t="shared" si="26"/>
        <v>#DIV/0!</v>
      </c>
      <c r="R24" s="165" t="e">
        <f t="shared" si="27"/>
        <v>#DIV/0!</v>
      </c>
      <c r="S24" s="165" t="e">
        <f t="shared" si="28"/>
        <v>#DIV/0!</v>
      </c>
      <c r="T24" s="99" t="e">
        <f t="shared" si="29"/>
        <v>#DIV/0!</v>
      </c>
      <c r="U24" s="165" t="e">
        <f t="shared" si="30"/>
        <v>#DIV/0!</v>
      </c>
      <c r="V24" s="99" t="e">
        <f t="shared" si="31"/>
        <v>#DIV/0!</v>
      </c>
      <c r="W24" s="167" t="e">
        <f t="shared" si="32"/>
        <v>#DIV/0!</v>
      </c>
      <c r="X24" s="143"/>
    </row>
    <row r="25" spans="1:24" x14ac:dyDescent="0.2">
      <c r="A25" s="143"/>
      <c r="B25" s="123"/>
      <c r="C25" s="97" t="s">
        <v>30</v>
      </c>
      <c r="D25" s="75" t="e">
        <f t="shared" si="17"/>
        <v>#DIV/0!</v>
      </c>
      <c r="E25" s="66" t="e">
        <f t="shared" si="18"/>
        <v>#DIV/0!</v>
      </c>
      <c r="F25" s="24"/>
      <c r="G25" s="62"/>
      <c r="H25" s="165" t="e">
        <f t="shared" si="19"/>
        <v>#DIV/0!</v>
      </c>
      <c r="I25" s="99" t="e">
        <f t="shared" si="20"/>
        <v>#DIV/0!</v>
      </c>
      <c r="J25" s="99" t="e">
        <f t="shared" si="21"/>
        <v>#DIV/0!</v>
      </c>
      <c r="K25" s="99" t="e">
        <f t="shared" si="22"/>
        <v>#DIV/0!</v>
      </c>
      <c r="L25" s="99" t="e">
        <f t="shared" si="23"/>
        <v>#DIV/0!</v>
      </c>
      <c r="M25" s="53"/>
      <c r="N25" s="85"/>
      <c r="O25" s="99" t="e">
        <f t="shared" si="24"/>
        <v>#DIV/0!</v>
      </c>
      <c r="P25" s="99" t="e">
        <f t="shared" si="25"/>
        <v>#DIV/0!</v>
      </c>
      <c r="Q25" s="165" t="e">
        <f t="shared" si="26"/>
        <v>#DIV/0!</v>
      </c>
      <c r="R25" s="165" t="e">
        <f t="shared" si="27"/>
        <v>#DIV/0!</v>
      </c>
      <c r="S25" s="165" t="e">
        <f t="shared" si="28"/>
        <v>#DIV/0!</v>
      </c>
      <c r="T25" s="99" t="e">
        <f t="shared" si="29"/>
        <v>#DIV/0!</v>
      </c>
      <c r="U25" s="165" t="e">
        <f t="shared" si="30"/>
        <v>#DIV/0!</v>
      </c>
      <c r="V25" s="99" t="e">
        <f t="shared" si="31"/>
        <v>#DIV/0!</v>
      </c>
      <c r="W25" s="167" t="e">
        <f t="shared" si="32"/>
        <v>#DIV/0!</v>
      </c>
      <c r="X25" s="143"/>
    </row>
    <row r="26" spans="1:24" x14ac:dyDescent="0.2">
      <c r="A26" s="143"/>
      <c r="B26" s="123"/>
      <c r="C26" s="97" t="s">
        <v>30</v>
      </c>
      <c r="D26" s="75" t="e">
        <f t="shared" si="17"/>
        <v>#DIV/0!</v>
      </c>
      <c r="E26" s="66" t="e">
        <f t="shared" si="18"/>
        <v>#DIV/0!</v>
      </c>
      <c r="F26" s="24"/>
      <c r="G26" s="62"/>
      <c r="H26" s="165" t="e">
        <f t="shared" si="19"/>
        <v>#DIV/0!</v>
      </c>
      <c r="I26" s="99" t="e">
        <f t="shared" si="20"/>
        <v>#DIV/0!</v>
      </c>
      <c r="J26" s="99" t="e">
        <f t="shared" si="21"/>
        <v>#DIV/0!</v>
      </c>
      <c r="K26" s="99" t="e">
        <f t="shared" si="22"/>
        <v>#DIV/0!</v>
      </c>
      <c r="L26" s="99" t="e">
        <f t="shared" si="23"/>
        <v>#DIV/0!</v>
      </c>
      <c r="M26" s="53"/>
      <c r="N26" s="85"/>
      <c r="O26" s="99" t="e">
        <f t="shared" si="24"/>
        <v>#DIV/0!</v>
      </c>
      <c r="P26" s="99" t="e">
        <f t="shared" si="25"/>
        <v>#DIV/0!</v>
      </c>
      <c r="Q26" s="165" t="e">
        <f t="shared" si="26"/>
        <v>#DIV/0!</v>
      </c>
      <c r="R26" s="165" t="e">
        <f t="shared" si="27"/>
        <v>#DIV/0!</v>
      </c>
      <c r="S26" s="165" t="e">
        <f t="shared" si="28"/>
        <v>#DIV/0!</v>
      </c>
      <c r="T26" s="99" t="e">
        <f t="shared" si="29"/>
        <v>#DIV/0!</v>
      </c>
      <c r="U26" s="165" t="e">
        <f t="shared" si="30"/>
        <v>#DIV/0!</v>
      </c>
      <c r="V26" s="99" t="e">
        <f t="shared" si="31"/>
        <v>#DIV/0!</v>
      </c>
      <c r="W26" s="167" t="e">
        <f t="shared" si="32"/>
        <v>#DIV/0!</v>
      </c>
      <c r="X26" s="143"/>
    </row>
    <row r="27" spans="1:24" x14ac:dyDescent="0.2">
      <c r="A27" s="143"/>
      <c r="B27" s="123"/>
      <c r="C27" s="97" t="s">
        <v>30</v>
      </c>
      <c r="D27" s="75" t="e">
        <f t="shared" si="17"/>
        <v>#DIV/0!</v>
      </c>
      <c r="E27" s="66" t="e">
        <f t="shared" si="18"/>
        <v>#DIV/0!</v>
      </c>
      <c r="F27" s="24"/>
      <c r="G27" s="62"/>
      <c r="H27" s="165" t="e">
        <f t="shared" si="19"/>
        <v>#DIV/0!</v>
      </c>
      <c r="I27" s="99" t="e">
        <f t="shared" si="20"/>
        <v>#DIV/0!</v>
      </c>
      <c r="J27" s="99" t="e">
        <f t="shared" si="21"/>
        <v>#DIV/0!</v>
      </c>
      <c r="K27" s="99" t="e">
        <f t="shared" si="22"/>
        <v>#DIV/0!</v>
      </c>
      <c r="L27" s="99" t="e">
        <f t="shared" si="23"/>
        <v>#DIV/0!</v>
      </c>
      <c r="M27" s="53"/>
      <c r="N27" s="85"/>
      <c r="O27" s="99" t="e">
        <f t="shared" si="24"/>
        <v>#DIV/0!</v>
      </c>
      <c r="P27" s="99" t="e">
        <f t="shared" si="25"/>
        <v>#DIV/0!</v>
      </c>
      <c r="Q27" s="165" t="e">
        <f t="shared" si="26"/>
        <v>#DIV/0!</v>
      </c>
      <c r="R27" s="165" t="e">
        <f t="shared" si="27"/>
        <v>#DIV/0!</v>
      </c>
      <c r="S27" s="165" t="e">
        <f t="shared" si="28"/>
        <v>#DIV/0!</v>
      </c>
      <c r="T27" s="99" t="e">
        <f t="shared" si="29"/>
        <v>#DIV/0!</v>
      </c>
      <c r="U27" s="165" t="e">
        <f t="shared" si="30"/>
        <v>#DIV/0!</v>
      </c>
      <c r="V27" s="99" t="e">
        <f t="shared" si="31"/>
        <v>#DIV/0!</v>
      </c>
      <c r="W27" s="167" t="e">
        <f t="shared" si="32"/>
        <v>#DIV/0!</v>
      </c>
      <c r="X27" s="143"/>
    </row>
    <row r="28" spans="1:24" x14ac:dyDescent="0.2">
      <c r="A28" s="143"/>
      <c r="B28" s="123"/>
      <c r="C28" s="97" t="s">
        <v>30</v>
      </c>
      <c r="D28" s="75" t="e">
        <f t="shared" si="17"/>
        <v>#DIV/0!</v>
      </c>
      <c r="E28" s="66" t="e">
        <f t="shared" si="18"/>
        <v>#DIV/0!</v>
      </c>
      <c r="F28" s="24"/>
      <c r="G28" s="62"/>
      <c r="H28" s="165" t="e">
        <f t="shared" si="19"/>
        <v>#DIV/0!</v>
      </c>
      <c r="I28" s="99" t="e">
        <f t="shared" si="20"/>
        <v>#DIV/0!</v>
      </c>
      <c r="J28" s="99" t="e">
        <f t="shared" si="21"/>
        <v>#DIV/0!</v>
      </c>
      <c r="K28" s="99" t="e">
        <f t="shared" si="22"/>
        <v>#DIV/0!</v>
      </c>
      <c r="L28" s="99" t="e">
        <f t="shared" si="23"/>
        <v>#DIV/0!</v>
      </c>
      <c r="M28" s="53"/>
      <c r="N28" s="85"/>
      <c r="O28" s="99" t="e">
        <f t="shared" si="24"/>
        <v>#DIV/0!</v>
      </c>
      <c r="P28" s="99" t="e">
        <f t="shared" si="25"/>
        <v>#DIV/0!</v>
      </c>
      <c r="Q28" s="165" t="e">
        <f t="shared" si="26"/>
        <v>#DIV/0!</v>
      </c>
      <c r="R28" s="165" t="e">
        <f t="shared" si="27"/>
        <v>#DIV/0!</v>
      </c>
      <c r="S28" s="165" t="e">
        <f t="shared" si="28"/>
        <v>#DIV/0!</v>
      </c>
      <c r="T28" s="99" t="e">
        <f t="shared" si="29"/>
        <v>#DIV/0!</v>
      </c>
      <c r="U28" s="165" t="e">
        <f t="shared" si="30"/>
        <v>#DIV/0!</v>
      </c>
      <c r="V28" s="99" t="e">
        <f t="shared" si="31"/>
        <v>#DIV/0!</v>
      </c>
      <c r="W28" s="167" t="e">
        <f t="shared" si="32"/>
        <v>#DIV/0!</v>
      </c>
      <c r="X28" s="143"/>
    </row>
    <row r="29" spans="1:24" x14ac:dyDescent="0.2">
      <c r="A29" s="143"/>
      <c r="B29" s="106" t="s">
        <v>92</v>
      </c>
      <c r="C29" s="97"/>
      <c r="D29" s="75"/>
      <c r="E29" s="66"/>
      <c r="F29" s="66"/>
      <c r="G29" s="99"/>
      <c r="H29" s="165"/>
      <c r="I29" s="99"/>
      <c r="J29" s="99"/>
      <c r="K29" s="99"/>
      <c r="L29" s="99"/>
      <c r="M29" s="97"/>
      <c r="N29" s="125"/>
      <c r="O29" s="99"/>
      <c r="P29" s="99"/>
      <c r="Q29" s="165"/>
      <c r="R29" s="165"/>
      <c r="S29" s="165"/>
      <c r="T29" s="99"/>
      <c r="U29" s="165"/>
      <c r="V29" s="99"/>
      <c r="W29" s="167"/>
      <c r="X29" s="143"/>
    </row>
    <row r="30" spans="1:24" x14ac:dyDescent="0.2">
      <c r="A30" s="143"/>
      <c r="B30" s="123"/>
      <c r="C30" s="97" t="s">
        <v>30</v>
      </c>
      <c r="D30" s="75" t="e">
        <f t="shared" ref="D30:D35" si="33">F30/$F$7</f>
        <v>#DIV/0!</v>
      </c>
      <c r="E30" s="66" t="e">
        <f t="shared" ref="E30:E35" si="34">F30/$F$7*$E$7</f>
        <v>#DIV/0!</v>
      </c>
      <c r="F30" s="24"/>
      <c r="G30" s="62"/>
      <c r="H30" s="165" t="e">
        <f t="shared" si="19"/>
        <v>#DIV/0!</v>
      </c>
      <c r="I30" s="99" t="e">
        <f t="shared" si="20"/>
        <v>#DIV/0!</v>
      </c>
      <c r="J30" s="99" t="e">
        <f t="shared" si="21"/>
        <v>#DIV/0!</v>
      </c>
      <c r="K30" s="99" t="e">
        <f t="shared" si="22"/>
        <v>#DIV/0!</v>
      </c>
      <c r="L30" s="99" t="e">
        <f t="shared" si="23"/>
        <v>#DIV/0!</v>
      </c>
      <c r="M30" s="137"/>
      <c r="N30" s="136"/>
      <c r="O30" s="99" t="e">
        <f t="shared" si="24"/>
        <v>#DIV/0!</v>
      </c>
      <c r="P30" s="99" t="e">
        <f t="shared" si="25"/>
        <v>#DIV/0!</v>
      </c>
      <c r="Q30" s="165" t="e">
        <f t="shared" si="26"/>
        <v>#DIV/0!</v>
      </c>
      <c r="R30" s="165" t="e">
        <f t="shared" si="27"/>
        <v>#DIV/0!</v>
      </c>
      <c r="S30" s="165" t="e">
        <f t="shared" si="28"/>
        <v>#DIV/0!</v>
      </c>
      <c r="T30" s="99" t="e">
        <f t="shared" si="29"/>
        <v>#DIV/0!</v>
      </c>
      <c r="U30" s="165" t="e">
        <f t="shared" si="30"/>
        <v>#DIV/0!</v>
      </c>
      <c r="V30" s="99" t="e">
        <f t="shared" si="31"/>
        <v>#DIV/0!</v>
      </c>
      <c r="W30" s="167" t="e">
        <f t="shared" si="32"/>
        <v>#DIV/0!</v>
      </c>
      <c r="X30" s="143"/>
    </row>
    <row r="31" spans="1:24" x14ac:dyDescent="0.2">
      <c r="A31" s="143"/>
      <c r="B31" s="123"/>
      <c r="C31" s="97" t="s">
        <v>30</v>
      </c>
      <c r="D31" s="75" t="e">
        <f t="shared" si="33"/>
        <v>#DIV/0!</v>
      </c>
      <c r="E31" s="66" t="e">
        <f t="shared" si="34"/>
        <v>#DIV/0!</v>
      </c>
      <c r="F31" s="24"/>
      <c r="G31" s="62"/>
      <c r="H31" s="165" t="e">
        <f t="shared" si="19"/>
        <v>#DIV/0!</v>
      </c>
      <c r="I31" s="99" t="e">
        <f t="shared" si="20"/>
        <v>#DIV/0!</v>
      </c>
      <c r="J31" s="99" t="e">
        <f t="shared" si="21"/>
        <v>#DIV/0!</v>
      </c>
      <c r="K31" s="99" t="e">
        <f t="shared" si="22"/>
        <v>#DIV/0!</v>
      </c>
      <c r="L31" s="99" t="e">
        <f t="shared" si="23"/>
        <v>#DIV/0!</v>
      </c>
      <c r="M31" s="137"/>
      <c r="N31" s="136"/>
      <c r="O31" s="99" t="e">
        <f t="shared" si="24"/>
        <v>#DIV/0!</v>
      </c>
      <c r="P31" s="99" t="e">
        <f t="shared" si="25"/>
        <v>#DIV/0!</v>
      </c>
      <c r="Q31" s="165" t="e">
        <f t="shared" si="26"/>
        <v>#DIV/0!</v>
      </c>
      <c r="R31" s="165" t="e">
        <f t="shared" si="27"/>
        <v>#DIV/0!</v>
      </c>
      <c r="S31" s="165" t="e">
        <f t="shared" si="28"/>
        <v>#DIV/0!</v>
      </c>
      <c r="T31" s="99" t="e">
        <f t="shared" si="29"/>
        <v>#DIV/0!</v>
      </c>
      <c r="U31" s="165" t="e">
        <f t="shared" si="30"/>
        <v>#DIV/0!</v>
      </c>
      <c r="V31" s="99" t="e">
        <f t="shared" si="31"/>
        <v>#DIV/0!</v>
      </c>
      <c r="W31" s="167" t="e">
        <f t="shared" si="32"/>
        <v>#DIV/0!</v>
      </c>
      <c r="X31" s="143"/>
    </row>
    <row r="32" spans="1:24" x14ac:dyDescent="0.2">
      <c r="A32" s="143"/>
      <c r="B32" s="123"/>
      <c r="C32" s="97" t="s">
        <v>30</v>
      </c>
      <c r="D32" s="75" t="e">
        <f t="shared" si="33"/>
        <v>#DIV/0!</v>
      </c>
      <c r="E32" s="66" t="e">
        <f t="shared" si="34"/>
        <v>#DIV/0!</v>
      </c>
      <c r="F32" s="24"/>
      <c r="G32" s="62"/>
      <c r="H32" s="165" t="e">
        <f t="shared" si="19"/>
        <v>#DIV/0!</v>
      </c>
      <c r="I32" s="99" t="e">
        <f t="shared" si="20"/>
        <v>#DIV/0!</v>
      </c>
      <c r="J32" s="99" t="e">
        <f t="shared" si="21"/>
        <v>#DIV/0!</v>
      </c>
      <c r="K32" s="99" t="e">
        <f t="shared" si="22"/>
        <v>#DIV/0!</v>
      </c>
      <c r="L32" s="99" t="e">
        <f t="shared" si="23"/>
        <v>#DIV/0!</v>
      </c>
      <c r="M32" s="53"/>
      <c r="N32" s="85"/>
      <c r="O32" s="99" t="e">
        <f t="shared" si="24"/>
        <v>#DIV/0!</v>
      </c>
      <c r="P32" s="99" t="e">
        <f t="shared" si="25"/>
        <v>#DIV/0!</v>
      </c>
      <c r="Q32" s="165" t="e">
        <f t="shared" si="26"/>
        <v>#DIV/0!</v>
      </c>
      <c r="R32" s="165" t="e">
        <f t="shared" si="27"/>
        <v>#DIV/0!</v>
      </c>
      <c r="S32" s="165" t="e">
        <f t="shared" si="28"/>
        <v>#DIV/0!</v>
      </c>
      <c r="T32" s="99" t="e">
        <f t="shared" si="29"/>
        <v>#DIV/0!</v>
      </c>
      <c r="U32" s="165" t="e">
        <f t="shared" si="30"/>
        <v>#DIV/0!</v>
      </c>
      <c r="V32" s="99" t="e">
        <f t="shared" si="31"/>
        <v>#DIV/0!</v>
      </c>
      <c r="W32" s="167" t="e">
        <f t="shared" si="32"/>
        <v>#DIV/0!</v>
      </c>
      <c r="X32" s="143"/>
    </row>
    <row r="33" spans="1:24" x14ac:dyDescent="0.2">
      <c r="A33" s="143"/>
      <c r="B33" s="123"/>
      <c r="C33" s="97" t="s">
        <v>30</v>
      </c>
      <c r="D33" s="75" t="e">
        <f t="shared" si="33"/>
        <v>#DIV/0!</v>
      </c>
      <c r="E33" s="66" t="e">
        <f t="shared" si="34"/>
        <v>#DIV/0!</v>
      </c>
      <c r="F33" s="24"/>
      <c r="G33" s="62"/>
      <c r="H33" s="165" t="e">
        <f t="shared" si="19"/>
        <v>#DIV/0!</v>
      </c>
      <c r="I33" s="99" t="e">
        <f t="shared" si="20"/>
        <v>#DIV/0!</v>
      </c>
      <c r="J33" s="99" t="e">
        <f t="shared" si="21"/>
        <v>#DIV/0!</v>
      </c>
      <c r="K33" s="99" t="e">
        <f t="shared" si="22"/>
        <v>#DIV/0!</v>
      </c>
      <c r="L33" s="99" t="e">
        <f t="shared" si="23"/>
        <v>#DIV/0!</v>
      </c>
      <c r="M33" s="53"/>
      <c r="N33" s="85"/>
      <c r="O33" s="99" t="e">
        <f t="shared" si="24"/>
        <v>#DIV/0!</v>
      </c>
      <c r="P33" s="99" t="e">
        <f t="shared" si="25"/>
        <v>#DIV/0!</v>
      </c>
      <c r="Q33" s="165" t="e">
        <f t="shared" si="26"/>
        <v>#DIV/0!</v>
      </c>
      <c r="R33" s="165" t="e">
        <f t="shared" si="27"/>
        <v>#DIV/0!</v>
      </c>
      <c r="S33" s="165" t="e">
        <f t="shared" si="28"/>
        <v>#DIV/0!</v>
      </c>
      <c r="T33" s="99" t="e">
        <f t="shared" si="29"/>
        <v>#DIV/0!</v>
      </c>
      <c r="U33" s="165" t="e">
        <f t="shared" si="30"/>
        <v>#DIV/0!</v>
      </c>
      <c r="V33" s="99" t="e">
        <f t="shared" si="31"/>
        <v>#DIV/0!</v>
      </c>
      <c r="W33" s="167" t="e">
        <f t="shared" si="32"/>
        <v>#DIV/0!</v>
      </c>
      <c r="X33" s="143"/>
    </row>
    <row r="34" spans="1:24" x14ac:dyDescent="0.2">
      <c r="A34" s="143"/>
      <c r="B34" s="123"/>
      <c r="C34" s="97" t="s">
        <v>30</v>
      </c>
      <c r="D34" s="75" t="e">
        <f t="shared" si="33"/>
        <v>#DIV/0!</v>
      </c>
      <c r="E34" s="66" t="e">
        <f t="shared" si="34"/>
        <v>#DIV/0!</v>
      </c>
      <c r="F34" s="24"/>
      <c r="G34" s="62"/>
      <c r="H34" s="165" t="e">
        <f t="shared" si="19"/>
        <v>#DIV/0!</v>
      </c>
      <c r="I34" s="99" t="e">
        <f t="shared" si="20"/>
        <v>#DIV/0!</v>
      </c>
      <c r="J34" s="99" t="e">
        <f t="shared" si="21"/>
        <v>#DIV/0!</v>
      </c>
      <c r="K34" s="99" t="e">
        <f t="shared" si="22"/>
        <v>#DIV/0!</v>
      </c>
      <c r="L34" s="99" t="e">
        <f t="shared" si="23"/>
        <v>#DIV/0!</v>
      </c>
      <c r="M34" s="53"/>
      <c r="N34" s="85"/>
      <c r="O34" s="99" t="e">
        <f t="shared" si="24"/>
        <v>#DIV/0!</v>
      </c>
      <c r="P34" s="99" t="e">
        <f t="shared" si="25"/>
        <v>#DIV/0!</v>
      </c>
      <c r="Q34" s="165" t="e">
        <f t="shared" si="26"/>
        <v>#DIV/0!</v>
      </c>
      <c r="R34" s="165" t="e">
        <f t="shared" si="27"/>
        <v>#DIV/0!</v>
      </c>
      <c r="S34" s="165" t="e">
        <f t="shared" si="28"/>
        <v>#DIV/0!</v>
      </c>
      <c r="T34" s="99" t="e">
        <f t="shared" si="29"/>
        <v>#DIV/0!</v>
      </c>
      <c r="U34" s="165" t="e">
        <f t="shared" si="30"/>
        <v>#DIV/0!</v>
      </c>
      <c r="V34" s="99" t="e">
        <f t="shared" si="31"/>
        <v>#DIV/0!</v>
      </c>
      <c r="W34" s="167" t="e">
        <f t="shared" si="32"/>
        <v>#DIV/0!</v>
      </c>
      <c r="X34" s="143"/>
    </row>
    <row r="35" spans="1:24" x14ac:dyDescent="0.2">
      <c r="A35" s="143"/>
      <c r="B35" s="123"/>
      <c r="C35" s="97" t="s">
        <v>30</v>
      </c>
      <c r="D35" s="75" t="e">
        <f t="shared" si="33"/>
        <v>#DIV/0!</v>
      </c>
      <c r="E35" s="66" t="e">
        <f t="shared" si="34"/>
        <v>#DIV/0!</v>
      </c>
      <c r="F35" s="24"/>
      <c r="G35" s="62"/>
      <c r="H35" s="165" t="e">
        <f t="shared" si="19"/>
        <v>#DIV/0!</v>
      </c>
      <c r="I35" s="99" t="e">
        <f t="shared" si="20"/>
        <v>#DIV/0!</v>
      </c>
      <c r="J35" s="99" t="e">
        <f t="shared" si="21"/>
        <v>#DIV/0!</v>
      </c>
      <c r="K35" s="99" t="e">
        <f t="shared" si="22"/>
        <v>#DIV/0!</v>
      </c>
      <c r="L35" s="99" t="e">
        <f t="shared" si="23"/>
        <v>#DIV/0!</v>
      </c>
      <c r="M35" s="53"/>
      <c r="N35" s="85"/>
      <c r="O35" s="99" t="e">
        <f t="shared" si="24"/>
        <v>#DIV/0!</v>
      </c>
      <c r="P35" s="99" t="e">
        <f t="shared" si="25"/>
        <v>#DIV/0!</v>
      </c>
      <c r="Q35" s="165" t="e">
        <f t="shared" si="26"/>
        <v>#DIV/0!</v>
      </c>
      <c r="R35" s="165" t="e">
        <f t="shared" si="27"/>
        <v>#DIV/0!</v>
      </c>
      <c r="S35" s="165" t="e">
        <f t="shared" si="28"/>
        <v>#DIV/0!</v>
      </c>
      <c r="T35" s="99" t="e">
        <f t="shared" si="29"/>
        <v>#DIV/0!</v>
      </c>
      <c r="U35" s="165" t="e">
        <f t="shared" si="30"/>
        <v>#DIV/0!</v>
      </c>
      <c r="V35" s="99" t="e">
        <f t="shared" si="31"/>
        <v>#DIV/0!</v>
      </c>
      <c r="W35" s="167" t="e">
        <f t="shared" si="32"/>
        <v>#DIV/0!</v>
      </c>
      <c r="X35" s="143"/>
    </row>
    <row r="36" spans="1:24" s="2" customFormat="1" x14ac:dyDescent="0.2">
      <c r="A36" s="144"/>
      <c r="B36" s="106" t="s">
        <v>4</v>
      </c>
      <c r="C36" s="101"/>
      <c r="D36" s="76" t="e">
        <f>SUM(D22:D35)</f>
        <v>#DIV/0!</v>
      </c>
      <c r="E36" s="68" t="e">
        <f>SUM(E22:E35)</f>
        <v>#DIV/0!</v>
      </c>
      <c r="F36" s="68">
        <f>SUM(F22:F35)</f>
        <v>0</v>
      </c>
      <c r="G36" s="119"/>
      <c r="H36" s="166" t="e">
        <f>SUM(H22:H35)</f>
        <v>#DIV/0!</v>
      </c>
      <c r="I36" s="119" t="e">
        <f>SUM(I22:I35)</f>
        <v>#DIV/0!</v>
      </c>
      <c r="J36" s="119" t="e">
        <f>SUM(J22:J35)</f>
        <v>#DIV/0!</v>
      </c>
      <c r="K36" s="119" t="e">
        <f>SUM(K22:K35)</f>
        <v>#DIV/0!</v>
      </c>
      <c r="L36" s="119" t="e">
        <f>SUM(L22:L35)</f>
        <v>#DIV/0!</v>
      </c>
      <c r="M36" s="101"/>
      <c r="N36" s="101"/>
      <c r="O36" s="119" t="e">
        <f t="shared" ref="O36:W36" si="35">SUM(O22:O35)</f>
        <v>#DIV/0!</v>
      </c>
      <c r="P36" s="119" t="e">
        <f t="shared" si="35"/>
        <v>#DIV/0!</v>
      </c>
      <c r="Q36" s="166" t="e">
        <f t="shared" si="35"/>
        <v>#DIV/0!</v>
      </c>
      <c r="R36" s="166" t="e">
        <f>SUM(R22:R35)</f>
        <v>#DIV/0!</v>
      </c>
      <c r="S36" s="166" t="e">
        <f>SUM(S22:S35)</f>
        <v>#DIV/0!</v>
      </c>
      <c r="T36" s="119" t="e">
        <f t="shared" si="35"/>
        <v>#DIV/0!</v>
      </c>
      <c r="U36" s="166" t="e">
        <f t="shared" si="35"/>
        <v>#DIV/0!</v>
      </c>
      <c r="V36" s="119" t="e">
        <f t="shared" si="35"/>
        <v>#DIV/0!</v>
      </c>
      <c r="W36" s="168" t="e">
        <f t="shared" si="35"/>
        <v>#DIV/0!</v>
      </c>
      <c r="X36" s="144"/>
    </row>
    <row r="37" spans="1:24" s="2" customFormat="1" x14ac:dyDescent="0.2">
      <c r="A37" s="144"/>
      <c r="B37" s="106"/>
      <c r="C37" s="101"/>
      <c r="D37" s="76"/>
      <c r="E37" s="68"/>
      <c r="F37" s="68"/>
      <c r="G37" s="119"/>
      <c r="H37" s="107"/>
      <c r="I37" s="72"/>
      <c r="J37" s="72"/>
      <c r="K37" s="72"/>
      <c r="L37" s="72"/>
      <c r="M37" s="101"/>
      <c r="N37" s="101"/>
      <c r="O37" s="119"/>
      <c r="P37" s="119"/>
      <c r="Q37" s="166"/>
      <c r="R37" s="166"/>
      <c r="S37" s="166"/>
      <c r="T37" s="119"/>
      <c r="U37" s="166"/>
      <c r="V37" s="119"/>
      <c r="W37" s="168"/>
      <c r="X37" s="144"/>
    </row>
    <row r="38" spans="1:24" s="2" customFormat="1" x14ac:dyDescent="0.2">
      <c r="A38" s="144"/>
      <c r="B38" s="106" t="s">
        <v>44</v>
      </c>
      <c r="C38" s="101"/>
      <c r="D38" s="76"/>
      <c r="E38" s="68"/>
      <c r="F38" s="68"/>
      <c r="G38" s="119"/>
      <c r="H38" s="107"/>
      <c r="I38" s="72"/>
      <c r="J38" s="72"/>
      <c r="K38" s="72"/>
      <c r="L38" s="72"/>
      <c r="M38" s="101"/>
      <c r="N38" s="101"/>
      <c r="O38" s="166" t="e">
        <f>O36+O19</f>
        <v>#DIV/0!</v>
      </c>
      <c r="P38" s="166" t="e">
        <f t="shared" ref="P38:V38" si="36">P36+P19</f>
        <v>#DIV/0!</v>
      </c>
      <c r="Q38" s="166" t="e">
        <f t="shared" si="36"/>
        <v>#DIV/0!</v>
      </c>
      <c r="R38" s="166" t="e">
        <f t="shared" si="36"/>
        <v>#DIV/0!</v>
      </c>
      <c r="S38" s="166" t="e">
        <f t="shared" si="36"/>
        <v>#DIV/0!</v>
      </c>
      <c r="T38" s="166" t="e">
        <f t="shared" si="36"/>
        <v>#DIV/0!</v>
      </c>
      <c r="U38" s="166" t="e">
        <f t="shared" si="36"/>
        <v>#DIV/0!</v>
      </c>
      <c r="V38" s="166" t="e">
        <f t="shared" si="36"/>
        <v>#DIV/0!</v>
      </c>
      <c r="W38" s="168" t="e">
        <f>W36+W19</f>
        <v>#DIV/0!</v>
      </c>
      <c r="X38" s="144"/>
    </row>
    <row r="39" spans="1:24" s="2" customFormat="1" x14ac:dyDescent="0.2">
      <c r="A39" s="144"/>
      <c r="B39" s="106"/>
      <c r="C39" s="101"/>
      <c r="D39" s="76"/>
      <c r="E39" s="68"/>
      <c r="F39" s="124"/>
      <c r="G39" s="119"/>
      <c r="H39" s="107"/>
      <c r="I39" s="72"/>
      <c r="J39" s="72"/>
      <c r="K39" s="72"/>
      <c r="L39" s="72"/>
      <c r="M39" s="101"/>
      <c r="N39" s="101"/>
      <c r="O39" s="72"/>
      <c r="P39" s="72"/>
      <c r="Q39" s="107"/>
      <c r="R39" s="107"/>
      <c r="S39" s="107"/>
      <c r="T39" s="72"/>
      <c r="U39" s="107"/>
      <c r="V39" s="72"/>
      <c r="W39" s="108"/>
      <c r="X39" s="144"/>
    </row>
    <row r="40" spans="1:24" s="2" customFormat="1" x14ac:dyDescent="0.2">
      <c r="A40" s="144"/>
      <c r="B40" s="106" t="s">
        <v>85</v>
      </c>
      <c r="C40" s="101"/>
      <c r="D40" s="76"/>
      <c r="E40" s="68"/>
      <c r="F40" s="124"/>
      <c r="G40" s="119"/>
      <c r="H40" s="107"/>
      <c r="I40" s="72"/>
      <c r="J40" s="72"/>
      <c r="K40" s="72"/>
      <c r="L40" s="72"/>
      <c r="M40" s="101"/>
      <c r="N40" s="101"/>
      <c r="O40" s="72"/>
      <c r="P40" s="72"/>
      <c r="Q40" s="107"/>
      <c r="R40" s="107"/>
      <c r="S40" s="107"/>
      <c r="T40" s="72"/>
      <c r="U40" s="107"/>
      <c r="V40" s="72"/>
      <c r="W40" s="108"/>
      <c r="X40" s="144"/>
    </row>
    <row r="41" spans="1:24" s="2" customFormat="1" x14ac:dyDescent="0.2">
      <c r="A41" s="144"/>
      <c r="B41" s="139"/>
      <c r="C41" s="101"/>
      <c r="D41" s="76"/>
      <c r="E41" s="68"/>
      <c r="F41" s="124"/>
      <c r="G41" s="119"/>
      <c r="H41" s="107"/>
      <c r="I41" s="72"/>
      <c r="J41" s="72"/>
      <c r="K41" s="72"/>
      <c r="L41" s="72"/>
      <c r="M41" s="101"/>
      <c r="N41" s="101"/>
      <c r="O41" s="72"/>
      <c r="P41" s="72"/>
      <c r="Q41" s="169"/>
      <c r="R41" s="165">
        <f>Q41*$R$6</f>
        <v>0</v>
      </c>
      <c r="S41" s="165">
        <f>R41+Q41</f>
        <v>0</v>
      </c>
      <c r="T41" s="99">
        <f>$T$6*S41</f>
        <v>0</v>
      </c>
      <c r="U41" s="165">
        <f>S41+T41</f>
        <v>0</v>
      </c>
      <c r="V41" s="99">
        <f>$V$6*U41</f>
        <v>0</v>
      </c>
      <c r="W41" s="167">
        <f>U41+V41</f>
        <v>0</v>
      </c>
      <c r="X41" s="144"/>
    </row>
    <row r="42" spans="1:24" s="2" customFormat="1" x14ac:dyDescent="0.2">
      <c r="A42" s="144"/>
      <c r="B42" s="139"/>
      <c r="C42" s="101"/>
      <c r="D42" s="76"/>
      <c r="E42" s="68"/>
      <c r="F42" s="124"/>
      <c r="G42" s="119"/>
      <c r="H42" s="107"/>
      <c r="I42" s="72"/>
      <c r="J42" s="72"/>
      <c r="K42" s="72"/>
      <c r="L42" s="72"/>
      <c r="M42" s="101"/>
      <c r="N42" s="101"/>
      <c r="O42" s="72"/>
      <c r="P42" s="72"/>
      <c r="Q42" s="169"/>
      <c r="R42" s="165">
        <f t="shared" ref="R42:R49" si="37">Q42*$R$6</f>
        <v>0</v>
      </c>
      <c r="S42" s="165">
        <f t="shared" ref="S42:S49" si="38">R42+Q42</f>
        <v>0</v>
      </c>
      <c r="T42" s="99">
        <f t="shared" ref="T42:T49" si="39">$T$6*S42</f>
        <v>0</v>
      </c>
      <c r="U42" s="165">
        <f t="shared" ref="U42:U49" si="40">S42+T42</f>
        <v>0</v>
      </c>
      <c r="V42" s="99">
        <f t="shared" ref="V42:V49" si="41">$V$6*U42</f>
        <v>0</v>
      </c>
      <c r="W42" s="167">
        <f t="shared" ref="W42:W49" si="42">U42+V42</f>
        <v>0</v>
      </c>
      <c r="X42" s="144"/>
    </row>
    <row r="43" spans="1:24" s="2" customFormat="1" x14ac:dyDescent="0.2">
      <c r="A43" s="144"/>
      <c r="B43" s="139"/>
      <c r="C43" s="101"/>
      <c r="D43" s="76"/>
      <c r="E43" s="68"/>
      <c r="F43" s="68"/>
      <c r="G43" s="119"/>
      <c r="H43" s="107"/>
      <c r="I43" s="72"/>
      <c r="J43" s="72"/>
      <c r="K43" s="72"/>
      <c r="L43" s="72"/>
      <c r="M43" s="101"/>
      <c r="N43" s="101"/>
      <c r="O43" s="72"/>
      <c r="P43" s="72"/>
      <c r="Q43" s="169"/>
      <c r="R43" s="165">
        <f t="shared" si="37"/>
        <v>0</v>
      </c>
      <c r="S43" s="165">
        <f t="shared" si="38"/>
        <v>0</v>
      </c>
      <c r="T43" s="99">
        <f t="shared" si="39"/>
        <v>0</v>
      </c>
      <c r="U43" s="165">
        <f t="shared" si="40"/>
        <v>0</v>
      </c>
      <c r="V43" s="99">
        <f t="shared" si="41"/>
        <v>0</v>
      </c>
      <c r="W43" s="167">
        <f t="shared" si="42"/>
        <v>0</v>
      </c>
      <c r="X43" s="144"/>
    </row>
    <row r="44" spans="1:24" s="2" customFormat="1" x14ac:dyDescent="0.2">
      <c r="A44" s="144"/>
      <c r="B44" s="139"/>
      <c r="C44" s="101"/>
      <c r="D44" s="76"/>
      <c r="E44" s="68"/>
      <c r="F44" s="68"/>
      <c r="G44" s="119"/>
      <c r="H44" s="107"/>
      <c r="I44" s="72"/>
      <c r="J44" s="72"/>
      <c r="K44" s="72"/>
      <c r="L44" s="72"/>
      <c r="M44" s="101"/>
      <c r="N44" s="101"/>
      <c r="O44" s="72"/>
      <c r="P44" s="72"/>
      <c r="Q44" s="169"/>
      <c r="R44" s="165">
        <f t="shared" si="37"/>
        <v>0</v>
      </c>
      <c r="S44" s="165">
        <f t="shared" si="38"/>
        <v>0</v>
      </c>
      <c r="T44" s="99">
        <f t="shared" si="39"/>
        <v>0</v>
      </c>
      <c r="U44" s="165">
        <f t="shared" si="40"/>
        <v>0</v>
      </c>
      <c r="V44" s="99">
        <f t="shared" si="41"/>
        <v>0</v>
      </c>
      <c r="W44" s="167">
        <f t="shared" si="42"/>
        <v>0</v>
      </c>
      <c r="X44" s="144"/>
    </row>
    <row r="45" spans="1:24" s="2" customFormat="1" x14ac:dyDescent="0.2">
      <c r="A45" s="144"/>
      <c r="B45" s="140"/>
      <c r="C45" s="101"/>
      <c r="D45" s="76"/>
      <c r="E45" s="68"/>
      <c r="F45" s="68"/>
      <c r="G45" s="119"/>
      <c r="H45" s="107"/>
      <c r="I45" s="72"/>
      <c r="J45" s="72"/>
      <c r="K45" s="72"/>
      <c r="L45" s="72"/>
      <c r="M45" s="101"/>
      <c r="N45" s="101"/>
      <c r="O45" s="72"/>
      <c r="P45" s="72"/>
      <c r="Q45" s="169"/>
      <c r="R45" s="165">
        <f t="shared" si="37"/>
        <v>0</v>
      </c>
      <c r="S45" s="165">
        <f t="shared" si="38"/>
        <v>0</v>
      </c>
      <c r="T45" s="99">
        <f t="shared" si="39"/>
        <v>0</v>
      </c>
      <c r="U45" s="165">
        <f t="shared" si="40"/>
        <v>0</v>
      </c>
      <c r="V45" s="99">
        <f t="shared" si="41"/>
        <v>0</v>
      </c>
      <c r="W45" s="167">
        <f t="shared" si="42"/>
        <v>0</v>
      </c>
      <c r="X45" s="144"/>
    </row>
    <row r="46" spans="1:24" s="2" customFormat="1" x14ac:dyDescent="0.2">
      <c r="A46" s="144"/>
      <c r="B46" s="140"/>
      <c r="C46" s="101"/>
      <c r="D46" s="76"/>
      <c r="E46" s="68"/>
      <c r="F46" s="68"/>
      <c r="G46" s="119"/>
      <c r="H46" s="107"/>
      <c r="I46" s="72"/>
      <c r="J46" s="72"/>
      <c r="K46" s="72"/>
      <c r="L46" s="72"/>
      <c r="M46" s="101"/>
      <c r="N46" s="101"/>
      <c r="O46" s="72"/>
      <c r="P46" s="72"/>
      <c r="Q46" s="169"/>
      <c r="R46" s="165">
        <f t="shared" si="37"/>
        <v>0</v>
      </c>
      <c r="S46" s="165">
        <f t="shared" si="38"/>
        <v>0</v>
      </c>
      <c r="T46" s="99">
        <f t="shared" si="39"/>
        <v>0</v>
      </c>
      <c r="U46" s="165">
        <f t="shared" si="40"/>
        <v>0</v>
      </c>
      <c r="V46" s="99">
        <f t="shared" si="41"/>
        <v>0</v>
      </c>
      <c r="W46" s="167">
        <f t="shared" si="42"/>
        <v>0</v>
      </c>
      <c r="X46" s="144"/>
    </row>
    <row r="47" spans="1:24" s="2" customFormat="1" x14ac:dyDescent="0.2">
      <c r="A47" s="144"/>
      <c r="B47" s="140"/>
      <c r="C47" s="101"/>
      <c r="D47" s="76"/>
      <c r="E47" s="68"/>
      <c r="F47" s="68"/>
      <c r="G47" s="119"/>
      <c r="H47" s="107"/>
      <c r="I47" s="72"/>
      <c r="J47" s="72"/>
      <c r="K47" s="72"/>
      <c r="L47" s="72"/>
      <c r="M47" s="101"/>
      <c r="N47" s="101"/>
      <c r="O47" s="72"/>
      <c r="P47" s="72"/>
      <c r="Q47" s="169"/>
      <c r="R47" s="165">
        <f t="shared" si="37"/>
        <v>0</v>
      </c>
      <c r="S47" s="165">
        <f t="shared" si="38"/>
        <v>0</v>
      </c>
      <c r="T47" s="99">
        <f t="shared" si="39"/>
        <v>0</v>
      </c>
      <c r="U47" s="165">
        <f t="shared" si="40"/>
        <v>0</v>
      </c>
      <c r="V47" s="99">
        <f t="shared" si="41"/>
        <v>0</v>
      </c>
      <c r="W47" s="167">
        <f t="shared" si="42"/>
        <v>0</v>
      </c>
      <c r="X47" s="144"/>
    </row>
    <row r="48" spans="1:24" s="2" customFormat="1" x14ac:dyDescent="0.2">
      <c r="A48" s="144"/>
      <c r="B48" s="140"/>
      <c r="C48" s="101"/>
      <c r="D48" s="76"/>
      <c r="E48" s="68"/>
      <c r="F48" s="68"/>
      <c r="G48" s="119"/>
      <c r="H48" s="107"/>
      <c r="I48" s="72"/>
      <c r="J48" s="72"/>
      <c r="K48" s="72"/>
      <c r="L48" s="72"/>
      <c r="M48" s="101"/>
      <c r="N48" s="101"/>
      <c r="O48" s="72"/>
      <c r="P48" s="72"/>
      <c r="Q48" s="169"/>
      <c r="R48" s="165">
        <f t="shared" si="37"/>
        <v>0</v>
      </c>
      <c r="S48" s="165">
        <f t="shared" si="38"/>
        <v>0</v>
      </c>
      <c r="T48" s="99">
        <f t="shared" si="39"/>
        <v>0</v>
      </c>
      <c r="U48" s="165">
        <f t="shared" si="40"/>
        <v>0</v>
      </c>
      <c r="V48" s="99">
        <f t="shared" si="41"/>
        <v>0</v>
      </c>
      <c r="W48" s="167">
        <f t="shared" si="42"/>
        <v>0</v>
      </c>
      <c r="X48" s="144"/>
    </row>
    <row r="49" spans="1:28" s="2" customFormat="1" x14ac:dyDescent="0.2">
      <c r="A49" s="144"/>
      <c r="B49" s="140"/>
      <c r="C49" s="101"/>
      <c r="D49" s="76"/>
      <c r="E49" s="68"/>
      <c r="F49" s="68"/>
      <c r="G49" s="119"/>
      <c r="H49" s="107"/>
      <c r="I49" s="72"/>
      <c r="J49" s="72"/>
      <c r="K49" s="72"/>
      <c r="L49" s="72"/>
      <c r="M49" s="101"/>
      <c r="N49" s="101"/>
      <c r="O49" s="72"/>
      <c r="P49" s="72"/>
      <c r="Q49" s="169"/>
      <c r="R49" s="165">
        <f t="shared" si="37"/>
        <v>0</v>
      </c>
      <c r="S49" s="165">
        <f t="shared" si="38"/>
        <v>0</v>
      </c>
      <c r="T49" s="99">
        <f t="shared" si="39"/>
        <v>0</v>
      </c>
      <c r="U49" s="165">
        <f t="shared" si="40"/>
        <v>0</v>
      </c>
      <c r="V49" s="99">
        <f t="shared" si="41"/>
        <v>0</v>
      </c>
      <c r="W49" s="167">
        <f t="shared" si="42"/>
        <v>0</v>
      </c>
      <c r="X49" s="144"/>
    </row>
    <row r="50" spans="1:28" s="2" customFormat="1" x14ac:dyDescent="0.2">
      <c r="A50" s="144"/>
      <c r="B50" s="134"/>
      <c r="C50" s="101"/>
      <c r="D50" s="76"/>
      <c r="E50" s="68"/>
      <c r="F50" s="68"/>
      <c r="G50" s="119"/>
      <c r="H50" s="107"/>
      <c r="I50" s="72"/>
      <c r="J50" s="72"/>
      <c r="K50" s="72"/>
      <c r="L50" s="72"/>
      <c r="M50" s="101"/>
      <c r="N50" s="101"/>
      <c r="O50" s="72"/>
      <c r="P50" s="72"/>
      <c r="Q50" s="166"/>
      <c r="R50" s="166"/>
      <c r="S50" s="166"/>
      <c r="T50" s="119"/>
      <c r="U50" s="166"/>
      <c r="V50" s="119"/>
      <c r="W50" s="168"/>
      <c r="X50" s="144"/>
    </row>
    <row r="51" spans="1:28" s="2" customFormat="1" x14ac:dyDescent="0.2">
      <c r="A51" s="144"/>
      <c r="B51" s="135" t="s">
        <v>87</v>
      </c>
      <c r="C51" s="101"/>
      <c r="D51" s="76"/>
      <c r="E51" s="68"/>
      <c r="F51" s="68"/>
      <c r="G51" s="119"/>
      <c r="H51" s="107"/>
      <c r="I51" s="72"/>
      <c r="J51" s="72"/>
      <c r="K51" s="72"/>
      <c r="L51" s="72"/>
      <c r="M51" s="101"/>
      <c r="N51" s="101"/>
      <c r="O51" s="72"/>
      <c r="P51" s="72"/>
      <c r="Q51" s="166">
        <f t="shared" ref="Q51:V51" si="43">SUM(Q41:Q49)</f>
        <v>0</v>
      </c>
      <c r="R51" s="166">
        <f t="shared" si="43"/>
        <v>0</v>
      </c>
      <c r="S51" s="166">
        <f t="shared" si="43"/>
        <v>0</v>
      </c>
      <c r="T51" s="166">
        <f t="shared" si="43"/>
        <v>0</v>
      </c>
      <c r="U51" s="166">
        <f t="shared" si="43"/>
        <v>0</v>
      </c>
      <c r="V51" s="166">
        <f t="shared" si="43"/>
        <v>0</v>
      </c>
      <c r="W51" s="168">
        <f>SUM(W41:W49)</f>
        <v>0</v>
      </c>
      <c r="X51" s="144"/>
    </row>
    <row r="52" spans="1:28" s="2" customFormat="1" x14ac:dyDescent="0.2">
      <c r="A52" s="144"/>
      <c r="B52" s="106"/>
      <c r="C52" s="101"/>
      <c r="D52" s="76"/>
      <c r="E52" s="68"/>
      <c r="F52" s="68"/>
      <c r="G52" s="119"/>
      <c r="H52" s="107"/>
      <c r="I52" s="72"/>
      <c r="J52" s="72"/>
      <c r="K52" s="72"/>
      <c r="L52" s="72"/>
      <c r="M52" s="101"/>
      <c r="N52" s="101"/>
      <c r="O52" s="72"/>
      <c r="P52" s="72"/>
      <c r="Q52" s="166"/>
      <c r="R52" s="166"/>
      <c r="S52" s="166"/>
      <c r="T52" s="119"/>
      <c r="U52" s="166"/>
      <c r="V52" s="119"/>
      <c r="W52" s="168"/>
      <c r="X52" s="144"/>
    </row>
    <row r="53" spans="1:28" ht="10.8" thickBot="1" x14ac:dyDescent="0.25">
      <c r="A53" s="145" t="s">
        <v>101</v>
      </c>
      <c r="B53" s="116"/>
      <c r="C53" s="109"/>
      <c r="D53" s="117" t="e">
        <f>SUM(D36+D19)</f>
        <v>#DIV/0!</v>
      </c>
      <c r="E53" s="120" t="e">
        <f>SUM(E36+E19)</f>
        <v>#DIV/0!</v>
      </c>
      <c r="F53" s="120">
        <f>SUM(F36+F19)</f>
        <v>0</v>
      </c>
      <c r="G53" s="170"/>
      <c r="H53" s="170" t="e">
        <f>H36+H19</f>
        <v>#DIV/0!</v>
      </c>
      <c r="I53" s="170" t="e">
        <f>I36+I19</f>
        <v>#DIV/0!</v>
      </c>
      <c r="J53" s="170" t="e">
        <f>J36+J19</f>
        <v>#DIV/0!</v>
      </c>
      <c r="K53" s="170" t="e">
        <f>K36+K19</f>
        <v>#DIV/0!</v>
      </c>
      <c r="L53" s="170" t="e">
        <f>L36+L19</f>
        <v>#DIV/0!</v>
      </c>
      <c r="M53" s="109"/>
      <c r="N53" s="109"/>
      <c r="O53" s="170" t="e">
        <f>O38</f>
        <v>#DIV/0!</v>
      </c>
      <c r="P53" s="170" t="e">
        <f>P38</f>
        <v>#DIV/0!</v>
      </c>
      <c r="Q53" s="170" t="e">
        <f>Q38+Q51</f>
        <v>#DIV/0!</v>
      </c>
      <c r="R53" s="170" t="e">
        <f t="shared" ref="R53:W53" si="44">R38+R51</f>
        <v>#DIV/0!</v>
      </c>
      <c r="S53" s="170" t="e">
        <f t="shared" si="44"/>
        <v>#DIV/0!</v>
      </c>
      <c r="T53" s="170" t="e">
        <f t="shared" si="44"/>
        <v>#DIV/0!</v>
      </c>
      <c r="U53" s="170" t="e">
        <f t="shared" si="44"/>
        <v>#DIV/0!</v>
      </c>
      <c r="V53" s="170" t="e">
        <f t="shared" si="44"/>
        <v>#DIV/0!</v>
      </c>
      <c r="W53" s="171" t="e">
        <f t="shared" si="44"/>
        <v>#DIV/0!</v>
      </c>
      <c r="X53" s="176" t="e">
        <f>W53/X11</f>
        <v>#DIV/0!</v>
      </c>
    </row>
    <row r="54" spans="1:28" ht="11.25" customHeight="1" x14ac:dyDescent="0.2">
      <c r="B54" s="104"/>
      <c r="C54" s="102"/>
      <c r="D54" s="100"/>
      <c r="E54" s="100"/>
      <c r="F54" s="100"/>
      <c r="G54" s="112"/>
      <c r="H54" s="113"/>
      <c r="I54" s="114"/>
      <c r="J54" s="114"/>
      <c r="K54" s="114"/>
      <c r="L54" s="114"/>
      <c r="M54" s="102"/>
      <c r="N54" s="102"/>
      <c r="O54" s="114"/>
      <c r="P54" s="114"/>
      <c r="Q54" s="113"/>
      <c r="R54" s="113"/>
      <c r="S54" s="113"/>
      <c r="T54" s="114"/>
      <c r="U54" s="113"/>
      <c r="V54" s="114"/>
      <c r="W54" s="115"/>
      <c r="X54" s="142"/>
    </row>
    <row r="55" spans="1:28" x14ac:dyDescent="0.2">
      <c r="A55" s="236" t="s">
        <v>102</v>
      </c>
      <c r="B55" s="202" t="s">
        <v>131</v>
      </c>
      <c r="C55" s="110"/>
      <c r="D55" s="110"/>
      <c r="E55" s="110"/>
      <c r="F55" s="110"/>
      <c r="G55" s="111"/>
      <c r="H55" s="110"/>
      <c r="I55" s="111"/>
      <c r="J55" s="110"/>
      <c r="K55" s="111"/>
      <c r="L55" s="111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8"/>
      <c r="X55" s="174"/>
      <c r="Y55" s="4"/>
      <c r="Z55" s="4"/>
      <c r="AA55" s="4"/>
      <c r="AB55" s="4"/>
    </row>
    <row r="56" spans="1:28" x14ac:dyDescent="0.2">
      <c r="B56" s="202" t="s">
        <v>135</v>
      </c>
      <c r="C56" s="110"/>
      <c r="D56" s="110"/>
      <c r="E56" s="110"/>
      <c r="F56" s="110"/>
      <c r="G56" s="111"/>
      <c r="H56" s="110"/>
      <c r="I56" s="111"/>
      <c r="J56" s="110"/>
      <c r="K56" s="111"/>
      <c r="L56" s="111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8"/>
      <c r="X56" s="233">
        <v>471307</v>
      </c>
      <c r="Y56" s="4"/>
      <c r="Z56" s="4"/>
      <c r="AA56" s="4"/>
      <c r="AB56" s="4"/>
    </row>
    <row r="57" spans="1:28" x14ac:dyDescent="0.2">
      <c r="B57" s="106" t="s">
        <v>1</v>
      </c>
      <c r="C57" s="97"/>
      <c r="D57" s="77"/>
      <c r="E57" s="95"/>
      <c r="F57" s="95"/>
      <c r="G57" s="98"/>
      <c r="H57" s="97"/>
      <c r="I57" s="98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103"/>
      <c r="X57" s="143"/>
    </row>
    <row r="58" spans="1:28" x14ac:dyDescent="0.2">
      <c r="B58" s="90"/>
      <c r="C58" s="97" t="s">
        <v>30</v>
      </c>
      <c r="D58" s="75" t="e">
        <f t="shared" ref="D58:D63" si="45">F58/$F$7</f>
        <v>#DIV/0!</v>
      </c>
      <c r="E58" s="66" t="e">
        <f t="shared" ref="E58:E63" si="46">F58/$F$7*$E$7</f>
        <v>#DIV/0!</v>
      </c>
      <c r="F58" s="24"/>
      <c r="G58" s="62"/>
      <c r="H58" s="165" t="e">
        <f t="shared" ref="H58:H63" si="47">G58*E58</f>
        <v>#DIV/0!</v>
      </c>
      <c r="I58" s="99" t="e">
        <f t="shared" ref="I58:I63" si="48">E58*$I$6</f>
        <v>#DIV/0!</v>
      </c>
      <c r="J58" s="99" t="e">
        <f t="shared" ref="J58:J63" si="49">H58*$J$6</f>
        <v>#DIV/0!</v>
      </c>
      <c r="K58" s="99" t="e">
        <f t="shared" ref="K58:K63" si="50">MIN(($K$6*$K$7*(E58/2080)),(H58*$K$6))</f>
        <v>#DIV/0!</v>
      </c>
      <c r="L58" s="99" t="e">
        <f t="shared" ref="L58:L63" si="51">MIN(($L$6*$L$7*(E58/2080)),(H58*$L$6))</f>
        <v>#DIV/0!</v>
      </c>
      <c r="M58" s="137"/>
      <c r="N58" s="172"/>
      <c r="O58" s="99" t="e">
        <f t="shared" ref="O58:O63" si="52">N58*H58/100</f>
        <v>#DIV/0!</v>
      </c>
      <c r="P58" s="99" t="e">
        <f t="shared" ref="P58:P63" si="53">SUM(I58:L58)+O58</f>
        <v>#DIV/0!</v>
      </c>
      <c r="Q58" s="99" t="e">
        <f t="shared" ref="Q58:Q63" si="54">H58+P58</f>
        <v>#DIV/0!</v>
      </c>
      <c r="R58" s="99" t="e">
        <f t="shared" ref="R58:R63" si="55">Q58*$R$6</f>
        <v>#DIV/0!</v>
      </c>
      <c r="S58" s="99" t="e">
        <f t="shared" ref="S58:S63" si="56">Q58+R58</f>
        <v>#DIV/0!</v>
      </c>
      <c r="T58" s="99" t="e">
        <f t="shared" ref="T58:T63" si="57">$T$6*S58</f>
        <v>#DIV/0!</v>
      </c>
      <c r="U58" s="165" t="e">
        <f t="shared" ref="U58:U63" si="58">S58+T58</f>
        <v>#DIV/0!</v>
      </c>
      <c r="V58" s="99" t="e">
        <f t="shared" ref="V58:V63" si="59">$V$6*U58</f>
        <v>#DIV/0!</v>
      </c>
      <c r="W58" s="167" t="e">
        <f t="shared" ref="W58:W63" si="60">U58+V58</f>
        <v>#DIV/0!</v>
      </c>
      <c r="X58" s="143"/>
    </row>
    <row r="59" spans="1:28" x14ac:dyDescent="0.2">
      <c r="B59" s="90"/>
      <c r="C59" s="97" t="s">
        <v>30</v>
      </c>
      <c r="D59" s="75" t="e">
        <f t="shared" si="45"/>
        <v>#DIV/0!</v>
      </c>
      <c r="E59" s="66" t="e">
        <f t="shared" si="46"/>
        <v>#DIV/0!</v>
      </c>
      <c r="F59" s="24"/>
      <c r="G59" s="62"/>
      <c r="H59" s="165" t="e">
        <f t="shared" si="47"/>
        <v>#DIV/0!</v>
      </c>
      <c r="I59" s="99" t="e">
        <f t="shared" si="48"/>
        <v>#DIV/0!</v>
      </c>
      <c r="J59" s="99" t="e">
        <f t="shared" si="49"/>
        <v>#DIV/0!</v>
      </c>
      <c r="K59" s="99" t="e">
        <f t="shared" si="50"/>
        <v>#DIV/0!</v>
      </c>
      <c r="L59" s="99" t="e">
        <f t="shared" si="51"/>
        <v>#DIV/0!</v>
      </c>
      <c r="M59" s="137"/>
      <c r="N59" s="172"/>
      <c r="O59" s="99" t="e">
        <f t="shared" si="52"/>
        <v>#DIV/0!</v>
      </c>
      <c r="P59" s="99" t="e">
        <f t="shared" si="53"/>
        <v>#DIV/0!</v>
      </c>
      <c r="Q59" s="99" t="e">
        <f t="shared" si="54"/>
        <v>#DIV/0!</v>
      </c>
      <c r="R59" s="99" t="e">
        <f t="shared" si="55"/>
        <v>#DIV/0!</v>
      </c>
      <c r="S59" s="99" t="e">
        <f t="shared" si="56"/>
        <v>#DIV/0!</v>
      </c>
      <c r="T59" s="99" t="e">
        <f t="shared" si="57"/>
        <v>#DIV/0!</v>
      </c>
      <c r="U59" s="165" t="e">
        <f t="shared" si="58"/>
        <v>#DIV/0!</v>
      </c>
      <c r="V59" s="99" t="e">
        <f t="shared" si="59"/>
        <v>#DIV/0!</v>
      </c>
      <c r="W59" s="167" t="e">
        <f t="shared" si="60"/>
        <v>#DIV/0!</v>
      </c>
      <c r="X59" s="143"/>
    </row>
    <row r="60" spans="1:28" x14ac:dyDescent="0.2">
      <c r="B60" s="90"/>
      <c r="C60" s="97" t="s">
        <v>30</v>
      </c>
      <c r="D60" s="75" t="e">
        <f t="shared" si="45"/>
        <v>#DIV/0!</v>
      </c>
      <c r="E60" s="66" t="e">
        <f t="shared" si="46"/>
        <v>#DIV/0!</v>
      </c>
      <c r="F60" s="84">
        <v>0</v>
      </c>
      <c r="G60" s="62">
        <v>0</v>
      </c>
      <c r="H60" s="165" t="e">
        <f t="shared" si="47"/>
        <v>#DIV/0!</v>
      </c>
      <c r="I60" s="99" t="e">
        <f t="shared" si="48"/>
        <v>#DIV/0!</v>
      </c>
      <c r="J60" s="99" t="e">
        <f t="shared" si="49"/>
        <v>#DIV/0!</v>
      </c>
      <c r="K60" s="99" t="e">
        <f t="shared" si="50"/>
        <v>#DIV/0!</v>
      </c>
      <c r="L60" s="99" t="e">
        <f t="shared" si="51"/>
        <v>#DIV/0!</v>
      </c>
      <c r="M60" s="137"/>
      <c r="N60" s="172"/>
      <c r="O60" s="99" t="e">
        <f t="shared" si="52"/>
        <v>#DIV/0!</v>
      </c>
      <c r="P60" s="99" t="e">
        <f t="shared" si="53"/>
        <v>#DIV/0!</v>
      </c>
      <c r="Q60" s="99" t="e">
        <f t="shared" si="54"/>
        <v>#DIV/0!</v>
      </c>
      <c r="R60" s="99" t="e">
        <f t="shared" si="55"/>
        <v>#DIV/0!</v>
      </c>
      <c r="S60" s="99" t="e">
        <f t="shared" si="56"/>
        <v>#DIV/0!</v>
      </c>
      <c r="T60" s="99" t="e">
        <f t="shared" si="57"/>
        <v>#DIV/0!</v>
      </c>
      <c r="U60" s="165" t="e">
        <f t="shared" si="58"/>
        <v>#DIV/0!</v>
      </c>
      <c r="V60" s="99" t="e">
        <f t="shared" si="59"/>
        <v>#DIV/0!</v>
      </c>
      <c r="W60" s="167" t="e">
        <f t="shared" si="60"/>
        <v>#DIV/0!</v>
      </c>
      <c r="X60" s="143"/>
    </row>
    <row r="61" spans="1:28" x14ac:dyDescent="0.2">
      <c r="B61" s="90"/>
      <c r="C61" s="97" t="s">
        <v>30</v>
      </c>
      <c r="D61" s="75" t="e">
        <f t="shared" si="45"/>
        <v>#DIV/0!</v>
      </c>
      <c r="E61" s="66" t="e">
        <f t="shared" si="46"/>
        <v>#DIV/0!</v>
      </c>
      <c r="F61" s="24"/>
      <c r="G61" s="62"/>
      <c r="H61" s="165" t="e">
        <f t="shared" si="47"/>
        <v>#DIV/0!</v>
      </c>
      <c r="I61" s="99" t="e">
        <f t="shared" si="48"/>
        <v>#DIV/0!</v>
      </c>
      <c r="J61" s="99" t="e">
        <f t="shared" si="49"/>
        <v>#DIV/0!</v>
      </c>
      <c r="K61" s="99" t="e">
        <f t="shared" si="50"/>
        <v>#DIV/0!</v>
      </c>
      <c r="L61" s="99" t="e">
        <f t="shared" si="51"/>
        <v>#DIV/0!</v>
      </c>
      <c r="M61" s="137"/>
      <c r="N61" s="172"/>
      <c r="O61" s="99" t="e">
        <f t="shared" si="52"/>
        <v>#DIV/0!</v>
      </c>
      <c r="P61" s="99" t="e">
        <f t="shared" si="53"/>
        <v>#DIV/0!</v>
      </c>
      <c r="Q61" s="99" t="e">
        <f t="shared" si="54"/>
        <v>#DIV/0!</v>
      </c>
      <c r="R61" s="99" t="e">
        <f t="shared" si="55"/>
        <v>#DIV/0!</v>
      </c>
      <c r="S61" s="99" t="e">
        <f t="shared" si="56"/>
        <v>#DIV/0!</v>
      </c>
      <c r="T61" s="99" t="e">
        <f t="shared" si="57"/>
        <v>#DIV/0!</v>
      </c>
      <c r="U61" s="165" t="e">
        <f t="shared" si="58"/>
        <v>#DIV/0!</v>
      </c>
      <c r="V61" s="99" t="e">
        <f t="shared" si="59"/>
        <v>#DIV/0!</v>
      </c>
      <c r="W61" s="167" t="e">
        <f t="shared" si="60"/>
        <v>#DIV/0!</v>
      </c>
      <c r="X61" s="143"/>
    </row>
    <row r="62" spans="1:28" x14ac:dyDescent="0.2">
      <c r="B62" s="90"/>
      <c r="C62" s="97" t="s">
        <v>30</v>
      </c>
      <c r="D62" s="75" t="e">
        <f t="shared" si="45"/>
        <v>#DIV/0!</v>
      </c>
      <c r="E62" s="66" t="e">
        <f t="shared" si="46"/>
        <v>#DIV/0!</v>
      </c>
      <c r="F62" s="84"/>
      <c r="G62" s="62"/>
      <c r="H62" s="165" t="e">
        <f t="shared" si="47"/>
        <v>#DIV/0!</v>
      </c>
      <c r="I62" s="99" t="e">
        <f t="shared" si="48"/>
        <v>#DIV/0!</v>
      </c>
      <c r="J62" s="99" t="e">
        <f t="shared" si="49"/>
        <v>#DIV/0!</v>
      </c>
      <c r="K62" s="99" t="e">
        <f t="shared" si="50"/>
        <v>#DIV/0!</v>
      </c>
      <c r="L62" s="99" t="e">
        <f t="shared" si="51"/>
        <v>#DIV/0!</v>
      </c>
      <c r="M62" s="53"/>
      <c r="N62" s="82"/>
      <c r="O62" s="99" t="e">
        <f t="shared" si="52"/>
        <v>#DIV/0!</v>
      </c>
      <c r="P62" s="99" t="e">
        <f t="shared" si="53"/>
        <v>#DIV/0!</v>
      </c>
      <c r="Q62" s="99" t="e">
        <f t="shared" si="54"/>
        <v>#DIV/0!</v>
      </c>
      <c r="R62" s="99" t="e">
        <f t="shared" si="55"/>
        <v>#DIV/0!</v>
      </c>
      <c r="S62" s="99" t="e">
        <f t="shared" si="56"/>
        <v>#DIV/0!</v>
      </c>
      <c r="T62" s="99" t="e">
        <f t="shared" si="57"/>
        <v>#DIV/0!</v>
      </c>
      <c r="U62" s="165" t="e">
        <f t="shared" si="58"/>
        <v>#DIV/0!</v>
      </c>
      <c r="V62" s="99" t="e">
        <f t="shared" si="59"/>
        <v>#DIV/0!</v>
      </c>
      <c r="W62" s="167" t="e">
        <f t="shared" si="60"/>
        <v>#DIV/0!</v>
      </c>
      <c r="X62" s="143"/>
    </row>
    <row r="63" spans="1:28" x14ac:dyDescent="0.2">
      <c r="B63" s="90"/>
      <c r="C63" s="97" t="s">
        <v>30</v>
      </c>
      <c r="D63" s="75" t="e">
        <f t="shared" si="45"/>
        <v>#DIV/0!</v>
      </c>
      <c r="E63" s="66" t="e">
        <f t="shared" si="46"/>
        <v>#DIV/0!</v>
      </c>
      <c r="F63" s="24"/>
      <c r="G63" s="62"/>
      <c r="H63" s="165" t="e">
        <f t="shared" si="47"/>
        <v>#DIV/0!</v>
      </c>
      <c r="I63" s="99" t="e">
        <f t="shared" si="48"/>
        <v>#DIV/0!</v>
      </c>
      <c r="J63" s="99" t="e">
        <f t="shared" si="49"/>
        <v>#DIV/0!</v>
      </c>
      <c r="K63" s="99" t="e">
        <f t="shared" si="50"/>
        <v>#DIV/0!</v>
      </c>
      <c r="L63" s="99" t="e">
        <f t="shared" si="51"/>
        <v>#DIV/0!</v>
      </c>
      <c r="M63" s="53"/>
      <c r="N63" s="82"/>
      <c r="O63" s="99" t="e">
        <f t="shared" si="52"/>
        <v>#DIV/0!</v>
      </c>
      <c r="P63" s="99" t="e">
        <f t="shared" si="53"/>
        <v>#DIV/0!</v>
      </c>
      <c r="Q63" s="99" t="e">
        <f t="shared" si="54"/>
        <v>#DIV/0!</v>
      </c>
      <c r="R63" s="99" t="e">
        <f t="shared" si="55"/>
        <v>#DIV/0!</v>
      </c>
      <c r="S63" s="99" t="e">
        <f t="shared" si="56"/>
        <v>#DIV/0!</v>
      </c>
      <c r="T63" s="99" t="e">
        <f t="shared" si="57"/>
        <v>#DIV/0!</v>
      </c>
      <c r="U63" s="165" t="e">
        <f t="shared" si="58"/>
        <v>#DIV/0!</v>
      </c>
      <c r="V63" s="99" t="e">
        <f t="shared" si="59"/>
        <v>#DIV/0!</v>
      </c>
      <c r="W63" s="167" t="e">
        <f t="shared" si="60"/>
        <v>#DIV/0!</v>
      </c>
      <c r="X63" s="143"/>
    </row>
    <row r="64" spans="1:28" s="2" customFormat="1" x14ac:dyDescent="0.2">
      <c r="B64" s="106" t="s">
        <v>2</v>
      </c>
      <c r="C64" s="101"/>
      <c r="D64" s="76" t="e">
        <f>SUM(D58:D63)</f>
        <v>#DIV/0!</v>
      </c>
      <c r="E64" s="68" t="e">
        <f>SUM(E58:E63)</f>
        <v>#DIV/0!</v>
      </c>
      <c r="F64" s="68">
        <f>SUM(F58:F63)</f>
        <v>0</v>
      </c>
      <c r="G64" s="119"/>
      <c r="H64" s="166" t="e">
        <f>SUM(H58:H63)</f>
        <v>#DIV/0!</v>
      </c>
      <c r="I64" s="119" t="e">
        <f>SUM(I58:I63)</f>
        <v>#DIV/0!</v>
      </c>
      <c r="J64" s="119" t="e">
        <f>SUM(J58:J63)</f>
        <v>#DIV/0!</v>
      </c>
      <c r="K64" s="119" t="e">
        <f>SUM(K58:K63)</f>
        <v>#DIV/0!</v>
      </c>
      <c r="L64" s="119" t="e">
        <f>SUM(L58:L63)</f>
        <v>#DIV/0!</v>
      </c>
      <c r="M64" s="101"/>
      <c r="N64" s="166"/>
      <c r="O64" s="119" t="e">
        <f t="shared" ref="O64:W64" si="61">SUM(O58:O63)</f>
        <v>#DIV/0!</v>
      </c>
      <c r="P64" s="119" t="e">
        <f t="shared" si="61"/>
        <v>#DIV/0!</v>
      </c>
      <c r="Q64" s="166" t="e">
        <f t="shared" si="61"/>
        <v>#DIV/0!</v>
      </c>
      <c r="R64" s="166" t="e">
        <f t="shared" si="61"/>
        <v>#DIV/0!</v>
      </c>
      <c r="S64" s="166" t="e">
        <f t="shared" si="61"/>
        <v>#DIV/0!</v>
      </c>
      <c r="T64" s="119" t="e">
        <f t="shared" si="61"/>
        <v>#DIV/0!</v>
      </c>
      <c r="U64" s="166" t="e">
        <f t="shared" si="61"/>
        <v>#DIV/0!</v>
      </c>
      <c r="V64" s="119" t="e">
        <f t="shared" si="61"/>
        <v>#DIV/0!</v>
      </c>
      <c r="W64" s="168" t="e">
        <f t="shared" si="61"/>
        <v>#DIV/0!</v>
      </c>
      <c r="X64" s="144"/>
    </row>
    <row r="65" spans="2:24" x14ac:dyDescent="0.2">
      <c r="B65" s="106"/>
      <c r="C65" s="97"/>
      <c r="D65" s="77"/>
      <c r="E65" s="69"/>
      <c r="F65" s="105"/>
      <c r="G65" s="99"/>
      <c r="H65" s="165"/>
      <c r="I65" s="99"/>
      <c r="J65" s="166"/>
      <c r="K65" s="165"/>
      <c r="L65" s="165"/>
      <c r="M65" s="97"/>
      <c r="N65" s="165"/>
      <c r="O65" s="165"/>
      <c r="P65" s="165"/>
      <c r="Q65" s="165"/>
      <c r="R65" s="165"/>
      <c r="S65" s="165"/>
      <c r="T65" s="165"/>
      <c r="U65" s="165"/>
      <c r="V65" s="165"/>
      <c r="W65" s="167"/>
      <c r="X65" s="143"/>
    </row>
    <row r="66" spans="2:24" x14ac:dyDescent="0.2">
      <c r="B66" s="106" t="s">
        <v>89</v>
      </c>
      <c r="C66" s="97"/>
      <c r="D66" s="77"/>
      <c r="E66" s="69"/>
      <c r="F66" s="105"/>
      <c r="G66" s="99"/>
      <c r="H66" s="165"/>
      <c r="I66" s="99"/>
      <c r="J66" s="165"/>
      <c r="K66" s="165"/>
      <c r="L66" s="165"/>
      <c r="M66" s="97"/>
      <c r="N66" s="165"/>
      <c r="O66" s="165"/>
      <c r="P66" s="165"/>
      <c r="Q66" s="165"/>
      <c r="R66" s="165"/>
      <c r="S66" s="165"/>
      <c r="T66" s="165"/>
      <c r="U66" s="165"/>
      <c r="V66" s="165"/>
      <c r="W66" s="167"/>
      <c r="X66" s="143"/>
    </row>
    <row r="67" spans="2:24" x14ac:dyDescent="0.2">
      <c r="B67" s="123"/>
      <c r="C67" s="97" t="s">
        <v>30</v>
      </c>
      <c r="D67" s="75" t="e">
        <f>F67/$F$8</f>
        <v>#DIV/0!</v>
      </c>
      <c r="E67" s="66" t="e">
        <f>F67/$F$8*$E$8</f>
        <v>#DIV/0!</v>
      </c>
      <c r="F67" s="84"/>
      <c r="G67" s="62"/>
      <c r="H67" s="165" t="e">
        <f>G67*E67</f>
        <v>#DIV/0!</v>
      </c>
      <c r="I67" s="99" t="e">
        <f>E67*$I$6</f>
        <v>#DIV/0!</v>
      </c>
      <c r="J67" s="99" t="e">
        <f>H67*$J$6</f>
        <v>#DIV/0!</v>
      </c>
      <c r="K67" s="99" t="e">
        <f>MIN(($K$6*$K$7*(E67/2080)),(H67*$K$6))</f>
        <v>#DIV/0!</v>
      </c>
      <c r="L67" s="99" t="e">
        <f>MIN(($L$6*$L$7*(E67/2080)),(H67*$L$6))</f>
        <v>#DIV/0!</v>
      </c>
      <c r="M67" s="137"/>
      <c r="N67" s="172"/>
      <c r="O67" s="99" t="e">
        <f>N67*H67/100</f>
        <v>#DIV/0!</v>
      </c>
      <c r="P67" s="99" t="e">
        <f>SUM(I67:L67)+O67</f>
        <v>#DIV/0!</v>
      </c>
      <c r="Q67" s="165" t="e">
        <f>H67+P67</f>
        <v>#DIV/0!</v>
      </c>
      <c r="R67" s="165" t="e">
        <f>Q67*$R$6</f>
        <v>#DIV/0!</v>
      </c>
      <c r="S67" s="165" t="e">
        <f>R67+Q67</f>
        <v>#DIV/0!</v>
      </c>
      <c r="T67" s="99" t="e">
        <f>$T$6*S67</f>
        <v>#DIV/0!</v>
      </c>
      <c r="U67" s="165" t="e">
        <f>S67+T67</f>
        <v>#DIV/0!</v>
      </c>
      <c r="V67" s="99" t="e">
        <f>$V$6*U67</f>
        <v>#DIV/0!</v>
      </c>
      <c r="W67" s="167" t="e">
        <f>U67+V67</f>
        <v>#DIV/0!</v>
      </c>
      <c r="X67" s="143"/>
    </row>
    <row r="68" spans="2:24" x14ac:dyDescent="0.2">
      <c r="B68" s="123"/>
      <c r="C68" s="97" t="s">
        <v>30</v>
      </c>
      <c r="D68" s="75" t="e">
        <f t="shared" ref="D68:D73" si="62">F68/$F$8</f>
        <v>#DIV/0!</v>
      </c>
      <c r="E68" s="66" t="e">
        <f t="shared" ref="E68:E73" si="63">F68/$F$8*$E$8</f>
        <v>#DIV/0!</v>
      </c>
      <c r="F68" s="24"/>
      <c r="G68" s="62"/>
      <c r="H68" s="165" t="e">
        <f t="shared" ref="H68:H73" si="64">G68*E68</f>
        <v>#DIV/0!</v>
      </c>
      <c r="I68" s="99" t="e">
        <f t="shared" ref="I68:I73" si="65">E68*$I$6</f>
        <v>#DIV/0!</v>
      </c>
      <c r="J68" s="99" t="e">
        <f t="shared" ref="J68:J73" si="66">H68*$J$6</f>
        <v>#DIV/0!</v>
      </c>
      <c r="K68" s="99" t="e">
        <f t="shared" ref="K68:K73" si="67">MIN(($K$6*$K$7*(E68/2080)),(H68*$K$6))</f>
        <v>#DIV/0!</v>
      </c>
      <c r="L68" s="99" t="e">
        <f t="shared" ref="L68:L73" si="68">MIN(($L$6*$L$7*(E68/2080)),(H68*$L$6))</f>
        <v>#DIV/0!</v>
      </c>
      <c r="M68" s="137"/>
      <c r="N68" s="172"/>
      <c r="O68" s="99" t="e">
        <f t="shared" ref="O68:O73" si="69">N68*H68/100</f>
        <v>#DIV/0!</v>
      </c>
      <c r="P68" s="99" t="e">
        <f t="shared" ref="P68:P73" si="70">SUM(I68:L68)+O68</f>
        <v>#DIV/0!</v>
      </c>
      <c r="Q68" s="165" t="e">
        <f t="shared" ref="Q68:Q73" si="71">H68+P68</f>
        <v>#DIV/0!</v>
      </c>
      <c r="R68" s="165" t="e">
        <f t="shared" ref="R68:R73" si="72">Q68*$R$6</f>
        <v>#DIV/0!</v>
      </c>
      <c r="S68" s="165" t="e">
        <f t="shared" ref="S68:S73" si="73">R68+Q68</f>
        <v>#DIV/0!</v>
      </c>
      <c r="T68" s="99" t="e">
        <f t="shared" ref="T68:T73" si="74">$T$6*S68</f>
        <v>#DIV/0!</v>
      </c>
      <c r="U68" s="165" t="e">
        <f t="shared" ref="U68:U73" si="75">S68+T68</f>
        <v>#DIV/0!</v>
      </c>
      <c r="V68" s="99" t="e">
        <f t="shared" ref="V68:V73" si="76">$V$6*U68</f>
        <v>#DIV/0!</v>
      </c>
      <c r="W68" s="167" t="e">
        <f t="shared" ref="W68:W73" si="77">U68+V68</f>
        <v>#DIV/0!</v>
      </c>
      <c r="X68" s="143"/>
    </row>
    <row r="69" spans="2:24" x14ac:dyDescent="0.2">
      <c r="B69" s="123"/>
      <c r="C69" s="97" t="s">
        <v>30</v>
      </c>
      <c r="D69" s="75" t="e">
        <f t="shared" si="62"/>
        <v>#DIV/0!</v>
      </c>
      <c r="E69" s="66" t="e">
        <f t="shared" si="63"/>
        <v>#DIV/0!</v>
      </c>
      <c r="F69" s="24">
        <v>0</v>
      </c>
      <c r="G69" s="62"/>
      <c r="H69" s="165" t="e">
        <f t="shared" si="64"/>
        <v>#DIV/0!</v>
      </c>
      <c r="I69" s="99" t="e">
        <f t="shared" si="65"/>
        <v>#DIV/0!</v>
      </c>
      <c r="J69" s="99" t="e">
        <f t="shared" si="66"/>
        <v>#DIV/0!</v>
      </c>
      <c r="K69" s="99" t="e">
        <f t="shared" si="67"/>
        <v>#DIV/0!</v>
      </c>
      <c r="L69" s="99" t="e">
        <f t="shared" si="68"/>
        <v>#DIV/0!</v>
      </c>
      <c r="M69" s="137"/>
      <c r="N69" s="172"/>
      <c r="O69" s="99" t="e">
        <f t="shared" si="69"/>
        <v>#DIV/0!</v>
      </c>
      <c r="P69" s="99" t="e">
        <f t="shared" si="70"/>
        <v>#DIV/0!</v>
      </c>
      <c r="Q69" s="165" t="e">
        <f t="shared" si="71"/>
        <v>#DIV/0!</v>
      </c>
      <c r="R69" s="165" t="e">
        <f t="shared" si="72"/>
        <v>#DIV/0!</v>
      </c>
      <c r="S69" s="165" t="e">
        <f t="shared" si="73"/>
        <v>#DIV/0!</v>
      </c>
      <c r="T69" s="99" t="e">
        <f t="shared" si="74"/>
        <v>#DIV/0!</v>
      </c>
      <c r="U69" s="165" t="e">
        <f t="shared" si="75"/>
        <v>#DIV/0!</v>
      </c>
      <c r="V69" s="99" t="e">
        <f t="shared" si="76"/>
        <v>#DIV/0!</v>
      </c>
      <c r="W69" s="167" t="e">
        <f t="shared" si="77"/>
        <v>#DIV/0!</v>
      </c>
      <c r="X69" s="143"/>
    </row>
    <row r="70" spans="2:24" x14ac:dyDescent="0.2">
      <c r="B70" s="123"/>
      <c r="C70" s="97" t="s">
        <v>30</v>
      </c>
      <c r="D70" s="75" t="e">
        <f t="shared" si="62"/>
        <v>#DIV/0!</v>
      </c>
      <c r="E70" s="66" t="e">
        <f t="shared" si="63"/>
        <v>#DIV/0!</v>
      </c>
      <c r="F70" s="24"/>
      <c r="G70" s="62"/>
      <c r="H70" s="165" t="e">
        <f t="shared" si="64"/>
        <v>#DIV/0!</v>
      </c>
      <c r="I70" s="99" t="e">
        <f t="shared" si="65"/>
        <v>#DIV/0!</v>
      </c>
      <c r="J70" s="99" t="e">
        <f t="shared" si="66"/>
        <v>#DIV/0!</v>
      </c>
      <c r="K70" s="99" t="e">
        <f t="shared" si="67"/>
        <v>#DIV/0!</v>
      </c>
      <c r="L70" s="99" t="e">
        <f t="shared" si="68"/>
        <v>#DIV/0!</v>
      </c>
      <c r="M70" s="53"/>
      <c r="N70" s="82"/>
      <c r="O70" s="99" t="e">
        <f t="shared" si="69"/>
        <v>#DIV/0!</v>
      </c>
      <c r="P70" s="99" t="e">
        <f t="shared" si="70"/>
        <v>#DIV/0!</v>
      </c>
      <c r="Q70" s="165" t="e">
        <f t="shared" si="71"/>
        <v>#DIV/0!</v>
      </c>
      <c r="R70" s="165" t="e">
        <f t="shared" si="72"/>
        <v>#DIV/0!</v>
      </c>
      <c r="S70" s="165" t="e">
        <f t="shared" si="73"/>
        <v>#DIV/0!</v>
      </c>
      <c r="T70" s="99" t="e">
        <f t="shared" si="74"/>
        <v>#DIV/0!</v>
      </c>
      <c r="U70" s="165" t="e">
        <f t="shared" si="75"/>
        <v>#DIV/0!</v>
      </c>
      <c r="V70" s="99" t="e">
        <f t="shared" si="76"/>
        <v>#DIV/0!</v>
      </c>
      <c r="W70" s="167" t="e">
        <f t="shared" si="77"/>
        <v>#DIV/0!</v>
      </c>
      <c r="X70" s="143"/>
    </row>
    <row r="71" spans="2:24" x14ac:dyDescent="0.2">
      <c r="B71" s="123"/>
      <c r="C71" s="97" t="s">
        <v>30</v>
      </c>
      <c r="D71" s="75" t="e">
        <f t="shared" si="62"/>
        <v>#DIV/0!</v>
      </c>
      <c r="E71" s="66" t="e">
        <f t="shared" si="63"/>
        <v>#DIV/0!</v>
      </c>
      <c r="F71" s="24"/>
      <c r="G71" s="62"/>
      <c r="H71" s="165" t="e">
        <f t="shared" si="64"/>
        <v>#DIV/0!</v>
      </c>
      <c r="I71" s="99" t="e">
        <f t="shared" si="65"/>
        <v>#DIV/0!</v>
      </c>
      <c r="J71" s="99" t="e">
        <f t="shared" si="66"/>
        <v>#DIV/0!</v>
      </c>
      <c r="K71" s="99" t="e">
        <f t="shared" si="67"/>
        <v>#DIV/0!</v>
      </c>
      <c r="L71" s="99" t="e">
        <f t="shared" si="68"/>
        <v>#DIV/0!</v>
      </c>
      <c r="M71" s="53"/>
      <c r="N71" s="82"/>
      <c r="O71" s="99" t="e">
        <f t="shared" si="69"/>
        <v>#DIV/0!</v>
      </c>
      <c r="P71" s="99" t="e">
        <f t="shared" si="70"/>
        <v>#DIV/0!</v>
      </c>
      <c r="Q71" s="165" t="e">
        <f t="shared" si="71"/>
        <v>#DIV/0!</v>
      </c>
      <c r="R71" s="165" t="e">
        <f t="shared" si="72"/>
        <v>#DIV/0!</v>
      </c>
      <c r="S71" s="165" t="e">
        <f t="shared" si="73"/>
        <v>#DIV/0!</v>
      </c>
      <c r="T71" s="99" t="e">
        <f t="shared" si="74"/>
        <v>#DIV/0!</v>
      </c>
      <c r="U71" s="165" t="e">
        <f t="shared" si="75"/>
        <v>#DIV/0!</v>
      </c>
      <c r="V71" s="99" t="e">
        <f t="shared" si="76"/>
        <v>#DIV/0!</v>
      </c>
      <c r="W71" s="167" t="e">
        <f t="shared" si="77"/>
        <v>#DIV/0!</v>
      </c>
      <c r="X71" s="143"/>
    </row>
    <row r="72" spans="2:24" x14ac:dyDescent="0.2">
      <c r="B72" s="123"/>
      <c r="C72" s="97" t="s">
        <v>30</v>
      </c>
      <c r="D72" s="75" t="e">
        <f t="shared" si="62"/>
        <v>#DIV/0!</v>
      </c>
      <c r="E72" s="66" t="e">
        <f t="shared" si="63"/>
        <v>#DIV/0!</v>
      </c>
      <c r="F72" s="24"/>
      <c r="G72" s="62"/>
      <c r="H72" s="165" t="e">
        <f t="shared" si="64"/>
        <v>#DIV/0!</v>
      </c>
      <c r="I72" s="99" t="e">
        <f t="shared" si="65"/>
        <v>#DIV/0!</v>
      </c>
      <c r="J72" s="99" t="e">
        <f t="shared" si="66"/>
        <v>#DIV/0!</v>
      </c>
      <c r="K72" s="99" t="e">
        <f t="shared" si="67"/>
        <v>#DIV/0!</v>
      </c>
      <c r="L72" s="99" t="e">
        <f t="shared" si="68"/>
        <v>#DIV/0!</v>
      </c>
      <c r="M72" s="53"/>
      <c r="N72" s="82"/>
      <c r="O72" s="99" t="e">
        <f t="shared" si="69"/>
        <v>#DIV/0!</v>
      </c>
      <c r="P72" s="99" t="e">
        <f t="shared" si="70"/>
        <v>#DIV/0!</v>
      </c>
      <c r="Q72" s="165" t="e">
        <f t="shared" si="71"/>
        <v>#DIV/0!</v>
      </c>
      <c r="R72" s="165" t="e">
        <f t="shared" si="72"/>
        <v>#DIV/0!</v>
      </c>
      <c r="S72" s="165" t="e">
        <f t="shared" si="73"/>
        <v>#DIV/0!</v>
      </c>
      <c r="T72" s="99" t="e">
        <f t="shared" si="74"/>
        <v>#DIV/0!</v>
      </c>
      <c r="U72" s="165" t="e">
        <f t="shared" si="75"/>
        <v>#DIV/0!</v>
      </c>
      <c r="V72" s="99" t="e">
        <f t="shared" si="76"/>
        <v>#DIV/0!</v>
      </c>
      <c r="W72" s="167" t="e">
        <f t="shared" si="77"/>
        <v>#DIV/0!</v>
      </c>
      <c r="X72" s="143"/>
    </row>
    <row r="73" spans="2:24" x14ac:dyDescent="0.2">
      <c r="B73" s="123"/>
      <c r="C73" s="97" t="s">
        <v>30</v>
      </c>
      <c r="D73" s="75" t="e">
        <f t="shared" si="62"/>
        <v>#DIV/0!</v>
      </c>
      <c r="E73" s="66" t="e">
        <f t="shared" si="63"/>
        <v>#DIV/0!</v>
      </c>
      <c r="F73" s="24"/>
      <c r="G73" s="62"/>
      <c r="H73" s="165" t="e">
        <f t="shared" si="64"/>
        <v>#DIV/0!</v>
      </c>
      <c r="I73" s="99" t="e">
        <f t="shared" si="65"/>
        <v>#DIV/0!</v>
      </c>
      <c r="J73" s="99" t="e">
        <f t="shared" si="66"/>
        <v>#DIV/0!</v>
      </c>
      <c r="K73" s="99" t="e">
        <f t="shared" si="67"/>
        <v>#DIV/0!</v>
      </c>
      <c r="L73" s="99" t="e">
        <f t="shared" si="68"/>
        <v>#DIV/0!</v>
      </c>
      <c r="M73" s="53"/>
      <c r="N73" s="82"/>
      <c r="O73" s="99" t="e">
        <f t="shared" si="69"/>
        <v>#DIV/0!</v>
      </c>
      <c r="P73" s="99" t="e">
        <f t="shared" si="70"/>
        <v>#DIV/0!</v>
      </c>
      <c r="Q73" s="165" t="e">
        <f t="shared" si="71"/>
        <v>#DIV/0!</v>
      </c>
      <c r="R73" s="165" t="e">
        <f t="shared" si="72"/>
        <v>#DIV/0!</v>
      </c>
      <c r="S73" s="165" t="e">
        <f t="shared" si="73"/>
        <v>#DIV/0!</v>
      </c>
      <c r="T73" s="99" t="e">
        <f t="shared" si="74"/>
        <v>#DIV/0!</v>
      </c>
      <c r="U73" s="165" t="e">
        <f t="shared" si="75"/>
        <v>#DIV/0!</v>
      </c>
      <c r="V73" s="99" t="e">
        <f t="shared" si="76"/>
        <v>#DIV/0!</v>
      </c>
      <c r="W73" s="167" t="e">
        <f t="shared" si="77"/>
        <v>#DIV/0!</v>
      </c>
      <c r="X73" s="143"/>
    </row>
    <row r="74" spans="2:24" x14ac:dyDescent="0.2">
      <c r="B74" s="106" t="s">
        <v>92</v>
      </c>
      <c r="C74" s="97"/>
      <c r="D74" s="75"/>
      <c r="E74" s="66"/>
      <c r="F74" s="66"/>
      <c r="G74" s="99"/>
      <c r="H74" s="165"/>
      <c r="I74" s="99"/>
      <c r="J74" s="99"/>
      <c r="K74" s="99"/>
      <c r="L74" s="99"/>
      <c r="M74" s="97"/>
      <c r="N74" s="99"/>
      <c r="O74" s="99"/>
      <c r="P74" s="99"/>
      <c r="Q74" s="165"/>
      <c r="R74" s="165"/>
      <c r="S74" s="165"/>
      <c r="T74" s="99"/>
      <c r="U74" s="165"/>
      <c r="V74" s="99"/>
      <c r="W74" s="167"/>
      <c r="X74" s="143"/>
    </row>
    <row r="75" spans="2:24" x14ac:dyDescent="0.2">
      <c r="B75" s="123"/>
      <c r="C75" s="97" t="s">
        <v>30</v>
      </c>
      <c r="D75" s="75" t="e">
        <f t="shared" ref="D75:D80" si="78">F75/$F$7</f>
        <v>#DIV/0!</v>
      </c>
      <c r="E75" s="66" t="e">
        <f t="shared" ref="E75:E80" si="79">F75/$F$7*$E$7</f>
        <v>#DIV/0!</v>
      </c>
      <c r="F75" s="24"/>
      <c r="G75" s="62"/>
      <c r="H75" s="165" t="e">
        <f t="shared" ref="H75:H80" si="80">G75*E75</f>
        <v>#DIV/0!</v>
      </c>
      <c r="I75" s="99" t="e">
        <f t="shared" ref="I75:I80" si="81">E75*$I$6</f>
        <v>#DIV/0!</v>
      </c>
      <c r="J75" s="99" t="e">
        <f t="shared" ref="J75:J80" si="82">H75*$J$6</f>
        <v>#DIV/0!</v>
      </c>
      <c r="K75" s="99" t="e">
        <f t="shared" ref="K75:K80" si="83">MIN(($K$6*$K$7*(E75/2080)),(H75*$K$6))</f>
        <v>#DIV/0!</v>
      </c>
      <c r="L75" s="99" t="e">
        <f t="shared" ref="L75:L80" si="84">MIN(($L$6*$L$7*(E75/2080)),(H75*$L$6))</f>
        <v>#DIV/0!</v>
      </c>
      <c r="M75" s="137"/>
      <c r="N75" s="172"/>
      <c r="O75" s="99" t="e">
        <f t="shared" ref="O75:O80" si="85">N75*H75/100</f>
        <v>#DIV/0!</v>
      </c>
      <c r="P75" s="99" t="e">
        <f t="shared" ref="P75:P80" si="86">SUM(I75:L75)+O75</f>
        <v>#DIV/0!</v>
      </c>
      <c r="Q75" s="165" t="e">
        <f t="shared" ref="Q75:Q80" si="87">H75+P75</f>
        <v>#DIV/0!</v>
      </c>
      <c r="R75" s="165" t="e">
        <f t="shared" ref="R75:R80" si="88">Q75*$R$6</f>
        <v>#DIV/0!</v>
      </c>
      <c r="S75" s="165" t="e">
        <f t="shared" ref="S75:S80" si="89">R75+Q75</f>
        <v>#DIV/0!</v>
      </c>
      <c r="T75" s="99" t="e">
        <f t="shared" ref="T75:T80" si="90">$T$6*S75</f>
        <v>#DIV/0!</v>
      </c>
      <c r="U75" s="165" t="e">
        <f t="shared" ref="U75:U80" si="91">S75+T75</f>
        <v>#DIV/0!</v>
      </c>
      <c r="V75" s="99" t="e">
        <f t="shared" ref="V75:V80" si="92">$V$6*U75</f>
        <v>#DIV/0!</v>
      </c>
      <c r="W75" s="167" t="e">
        <f t="shared" ref="W75:W80" si="93">U75+V75</f>
        <v>#DIV/0!</v>
      </c>
      <c r="X75" s="143"/>
    </row>
    <row r="76" spans="2:24" x14ac:dyDescent="0.2">
      <c r="B76" s="123"/>
      <c r="C76" s="97" t="s">
        <v>30</v>
      </c>
      <c r="D76" s="75" t="e">
        <f t="shared" si="78"/>
        <v>#DIV/0!</v>
      </c>
      <c r="E76" s="66" t="e">
        <f t="shared" si="79"/>
        <v>#DIV/0!</v>
      </c>
      <c r="F76" s="24"/>
      <c r="G76" s="62"/>
      <c r="H76" s="165" t="e">
        <f t="shared" si="80"/>
        <v>#DIV/0!</v>
      </c>
      <c r="I76" s="99" t="e">
        <f t="shared" si="81"/>
        <v>#DIV/0!</v>
      </c>
      <c r="J76" s="99" t="e">
        <f t="shared" si="82"/>
        <v>#DIV/0!</v>
      </c>
      <c r="K76" s="99" t="e">
        <f t="shared" si="83"/>
        <v>#DIV/0!</v>
      </c>
      <c r="L76" s="99" t="e">
        <f t="shared" si="84"/>
        <v>#DIV/0!</v>
      </c>
      <c r="M76" s="137"/>
      <c r="N76" s="172"/>
      <c r="O76" s="99" t="e">
        <f t="shared" si="85"/>
        <v>#DIV/0!</v>
      </c>
      <c r="P76" s="99" t="e">
        <f t="shared" si="86"/>
        <v>#DIV/0!</v>
      </c>
      <c r="Q76" s="165" t="e">
        <f t="shared" si="87"/>
        <v>#DIV/0!</v>
      </c>
      <c r="R76" s="165" t="e">
        <f t="shared" si="88"/>
        <v>#DIV/0!</v>
      </c>
      <c r="S76" s="165" t="e">
        <f t="shared" si="89"/>
        <v>#DIV/0!</v>
      </c>
      <c r="T76" s="99" t="e">
        <f t="shared" si="90"/>
        <v>#DIV/0!</v>
      </c>
      <c r="U76" s="165" t="e">
        <f t="shared" si="91"/>
        <v>#DIV/0!</v>
      </c>
      <c r="V76" s="99" t="e">
        <f t="shared" si="92"/>
        <v>#DIV/0!</v>
      </c>
      <c r="W76" s="167" t="e">
        <f t="shared" si="93"/>
        <v>#DIV/0!</v>
      </c>
      <c r="X76" s="143"/>
    </row>
    <row r="77" spans="2:24" x14ac:dyDescent="0.2">
      <c r="B77" s="123"/>
      <c r="C77" s="97" t="s">
        <v>30</v>
      </c>
      <c r="D77" s="75" t="e">
        <f t="shared" si="78"/>
        <v>#DIV/0!</v>
      </c>
      <c r="E77" s="66" t="e">
        <f t="shared" si="79"/>
        <v>#DIV/0!</v>
      </c>
      <c r="F77" s="24"/>
      <c r="G77" s="62"/>
      <c r="H77" s="165" t="e">
        <f t="shared" si="80"/>
        <v>#DIV/0!</v>
      </c>
      <c r="I77" s="99" t="e">
        <f t="shared" si="81"/>
        <v>#DIV/0!</v>
      </c>
      <c r="J77" s="99" t="e">
        <f t="shared" si="82"/>
        <v>#DIV/0!</v>
      </c>
      <c r="K77" s="99" t="e">
        <f t="shared" si="83"/>
        <v>#DIV/0!</v>
      </c>
      <c r="L77" s="99" t="e">
        <f t="shared" si="84"/>
        <v>#DIV/0!</v>
      </c>
      <c r="M77" s="53"/>
      <c r="N77" s="82"/>
      <c r="O77" s="99" t="e">
        <f t="shared" si="85"/>
        <v>#DIV/0!</v>
      </c>
      <c r="P77" s="99" t="e">
        <f t="shared" si="86"/>
        <v>#DIV/0!</v>
      </c>
      <c r="Q77" s="165" t="e">
        <f t="shared" si="87"/>
        <v>#DIV/0!</v>
      </c>
      <c r="R77" s="165" t="e">
        <f t="shared" si="88"/>
        <v>#DIV/0!</v>
      </c>
      <c r="S77" s="165" t="e">
        <f t="shared" si="89"/>
        <v>#DIV/0!</v>
      </c>
      <c r="T77" s="99" t="e">
        <f t="shared" si="90"/>
        <v>#DIV/0!</v>
      </c>
      <c r="U77" s="165" t="e">
        <f t="shared" si="91"/>
        <v>#DIV/0!</v>
      </c>
      <c r="V77" s="99" t="e">
        <f t="shared" si="92"/>
        <v>#DIV/0!</v>
      </c>
      <c r="W77" s="167" t="e">
        <f t="shared" si="93"/>
        <v>#DIV/0!</v>
      </c>
      <c r="X77" s="143"/>
    </row>
    <row r="78" spans="2:24" x14ac:dyDescent="0.2">
      <c r="B78" s="123"/>
      <c r="C78" s="97" t="s">
        <v>30</v>
      </c>
      <c r="D78" s="75" t="e">
        <f t="shared" si="78"/>
        <v>#DIV/0!</v>
      </c>
      <c r="E78" s="66" t="e">
        <f t="shared" si="79"/>
        <v>#DIV/0!</v>
      </c>
      <c r="F78" s="24"/>
      <c r="G78" s="62"/>
      <c r="H78" s="165" t="e">
        <f t="shared" si="80"/>
        <v>#DIV/0!</v>
      </c>
      <c r="I78" s="99" t="e">
        <f t="shared" si="81"/>
        <v>#DIV/0!</v>
      </c>
      <c r="J78" s="99" t="e">
        <f t="shared" si="82"/>
        <v>#DIV/0!</v>
      </c>
      <c r="K78" s="99" t="e">
        <f t="shared" si="83"/>
        <v>#DIV/0!</v>
      </c>
      <c r="L78" s="99" t="e">
        <f t="shared" si="84"/>
        <v>#DIV/0!</v>
      </c>
      <c r="M78" s="53"/>
      <c r="N78" s="82"/>
      <c r="O78" s="99" t="e">
        <f t="shared" si="85"/>
        <v>#DIV/0!</v>
      </c>
      <c r="P78" s="99" t="e">
        <f t="shared" si="86"/>
        <v>#DIV/0!</v>
      </c>
      <c r="Q78" s="165" t="e">
        <f t="shared" si="87"/>
        <v>#DIV/0!</v>
      </c>
      <c r="R78" s="165" t="e">
        <f t="shared" si="88"/>
        <v>#DIV/0!</v>
      </c>
      <c r="S78" s="165" t="e">
        <f t="shared" si="89"/>
        <v>#DIV/0!</v>
      </c>
      <c r="T78" s="99" t="e">
        <f t="shared" si="90"/>
        <v>#DIV/0!</v>
      </c>
      <c r="U78" s="165" t="e">
        <f t="shared" si="91"/>
        <v>#DIV/0!</v>
      </c>
      <c r="V78" s="99" t="e">
        <f t="shared" si="92"/>
        <v>#DIV/0!</v>
      </c>
      <c r="W78" s="167" t="e">
        <f t="shared" si="93"/>
        <v>#DIV/0!</v>
      </c>
      <c r="X78" s="143"/>
    </row>
    <row r="79" spans="2:24" x14ac:dyDescent="0.2">
      <c r="B79" s="123"/>
      <c r="C79" s="97" t="s">
        <v>30</v>
      </c>
      <c r="D79" s="75" t="e">
        <f t="shared" si="78"/>
        <v>#DIV/0!</v>
      </c>
      <c r="E79" s="66" t="e">
        <f t="shared" si="79"/>
        <v>#DIV/0!</v>
      </c>
      <c r="F79" s="24"/>
      <c r="G79" s="62"/>
      <c r="H79" s="165" t="e">
        <f t="shared" si="80"/>
        <v>#DIV/0!</v>
      </c>
      <c r="I79" s="99" t="e">
        <f t="shared" si="81"/>
        <v>#DIV/0!</v>
      </c>
      <c r="J79" s="99" t="e">
        <f t="shared" si="82"/>
        <v>#DIV/0!</v>
      </c>
      <c r="K79" s="99" t="e">
        <f t="shared" si="83"/>
        <v>#DIV/0!</v>
      </c>
      <c r="L79" s="99" t="e">
        <f t="shared" si="84"/>
        <v>#DIV/0!</v>
      </c>
      <c r="M79" s="53"/>
      <c r="N79" s="82"/>
      <c r="O79" s="99" t="e">
        <f t="shared" si="85"/>
        <v>#DIV/0!</v>
      </c>
      <c r="P79" s="99" t="e">
        <f t="shared" si="86"/>
        <v>#DIV/0!</v>
      </c>
      <c r="Q79" s="165" t="e">
        <f t="shared" si="87"/>
        <v>#DIV/0!</v>
      </c>
      <c r="R79" s="165" t="e">
        <f t="shared" si="88"/>
        <v>#DIV/0!</v>
      </c>
      <c r="S79" s="165" t="e">
        <f t="shared" si="89"/>
        <v>#DIV/0!</v>
      </c>
      <c r="T79" s="99" t="e">
        <f t="shared" si="90"/>
        <v>#DIV/0!</v>
      </c>
      <c r="U79" s="165" t="e">
        <f t="shared" si="91"/>
        <v>#DIV/0!</v>
      </c>
      <c r="V79" s="99" t="e">
        <f t="shared" si="92"/>
        <v>#DIV/0!</v>
      </c>
      <c r="W79" s="167" t="e">
        <f t="shared" si="93"/>
        <v>#DIV/0!</v>
      </c>
      <c r="X79" s="143"/>
    </row>
    <row r="80" spans="2:24" x14ac:dyDescent="0.2">
      <c r="B80" s="123"/>
      <c r="C80" s="97" t="s">
        <v>30</v>
      </c>
      <c r="D80" s="75" t="e">
        <f t="shared" si="78"/>
        <v>#DIV/0!</v>
      </c>
      <c r="E80" s="66" t="e">
        <f t="shared" si="79"/>
        <v>#DIV/0!</v>
      </c>
      <c r="F80" s="24"/>
      <c r="G80" s="62"/>
      <c r="H80" s="165" t="e">
        <f t="shared" si="80"/>
        <v>#DIV/0!</v>
      </c>
      <c r="I80" s="99" t="e">
        <f t="shared" si="81"/>
        <v>#DIV/0!</v>
      </c>
      <c r="J80" s="99" t="e">
        <f t="shared" si="82"/>
        <v>#DIV/0!</v>
      </c>
      <c r="K80" s="99" t="e">
        <f t="shared" si="83"/>
        <v>#DIV/0!</v>
      </c>
      <c r="L80" s="99" t="e">
        <f t="shared" si="84"/>
        <v>#DIV/0!</v>
      </c>
      <c r="M80" s="53"/>
      <c r="N80" s="82"/>
      <c r="O80" s="99" t="e">
        <f t="shared" si="85"/>
        <v>#DIV/0!</v>
      </c>
      <c r="P80" s="99" t="e">
        <f t="shared" si="86"/>
        <v>#DIV/0!</v>
      </c>
      <c r="Q80" s="165" t="e">
        <f t="shared" si="87"/>
        <v>#DIV/0!</v>
      </c>
      <c r="R80" s="165" t="e">
        <f t="shared" si="88"/>
        <v>#DIV/0!</v>
      </c>
      <c r="S80" s="165" t="e">
        <f t="shared" si="89"/>
        <v>#DIV/0!</v>
      </c>
      <c r="T80" s="99" t="e">
        <f t="shared" si="90"/>
        <v>#DIV/0!</v>
      </c>
      <c r="U80" s="165" t="e">
        <f t="shared" si="91"/>
        <v>#DIV/0!</v>
      </c>
      <c r="V80" s="99" t="e">
        <f t="shared" si="92"/>
        <v>#DIV/0!</v>
      </c>
      <c r="W80" s="167" t="e">
        <f t="shared" si="93"/>
        <v>#DIV/0!</v>
      </c>
      <c r="X80" s="143"/>
    </row>
    <row r="81" spans="2:24" s="2" customFormat="1" x14ac:dyDescent="0.2">
      <c r="B81" s="106" t="s">
        <v>4</v>
      </c>
      <c r="C81" s="101"/>
      <c r="D81" s="76" t="e">
        <f>SUM(D67:D80)</f>
        <v>#DIV/0!</v>
      </c>
      <c r="E81" s="68" t="e">
        <f>SUM(E67:E80)</f>
        <v>#DIV/0!</v>
      </c>
      <c r="F81" s="68">
        <f>SUM(F67:F80)</f>
        <v>0</v>
      </c>
      <c r="G81" s="119"/>
      <c r="H81" s="166" t="e">
        <f>SUM(H67:H80)</f>
        <v>#DIV/0!</v>
      </c>
      <c r="I81" s="119" t="e">
        <f>SUM(I67:I80)</f>
        <v>#DIV/0!</v>
      </c>
      <c r="J81" s="119" t="e">
        <f>SUM(J67:J80)</f>
        <v>#DIV/0!</v>
      </c>
      <c r="K81" s="119" t="e">
        <f>SUM(K67:K80)</f>
        <v>#DIV/0!</v>
      </c>
      <c r="L81" s="119" t="e">
        <f>SUM(L67:L80)</f>
        <v>#DIV/0!</v>
      </c>
      <c r="M81" s="101"/>
      <c r="N81" s="166"/>
      <c r="O81" s="119" t="e">
        <f t="shared" ref="O81:W81" si="94">SUM(O67:O80)</f>
        <v>#DIV/0!</v>
      </c>
      <c r="P81" s="119" t="e">
        <f t="shared" si="94"/>
        <v>#DIV/0!</v>
      </c>
      <c r="Q81" s="166" t="e">
        <f t="shared" si="94"/>
        <v>#DIV/0!</v>
      </c>
      <c r="R81" s="166" t="e">
        <f t="shared" si="94"/>
        <v>#DIV/0!</v>
      </c>
      <c r="S81" s="166" t="e">
        <f t="shared" si="94"/>
        <v>#DIV/0!</v>
      </c>
      <c r="T81" s="119" t="e">
        <f t="shared" si="94"/>
        <v>#DIV/0!</v>
      </c>
      <c r="U81" s="166" t="e">
        <f t="shared" si="94"/>
        <v>#DIV/0!</v>
      </c>
      <c r="V81" s="119" t="e">
        <f t="shared" si="94"/>
        <v>#DIV/0!</v>
      </c>
      <c r="W81" s="168" t="e">
        <f t="shared" si="94"/>
        <v>#DIV/0!</v>
      </c>
      <c r="X81" s="144"/>
    </row>
    <row r="82" spans="2:24" s="2" customFormat="1" x14ac:dyDescent="0.2">
      <c r="B82" s="106"/>
      <c r="C82" s="101"/>
      <c r="D82" s="76"/>
      <c r="E82" s="68"/>
      <c r="F82" s="68"/>
      <c r="G82" s="119"/>
      <c r="H82" s="107"/>
      <c r="I82" s="72"/>
      <c r="J82" s="72"/>
      <c r="K82" s="72"/>
      <c r="L82" s="72"/>
      <c r="M82" s="101"/>
      <c r="N82" s="166"/>
      <c r="O82" s="119"/>
      <c r="P82" s="119"/>
      <c r="Q82" s="166"/>
      <c r="R82" s="166"/>
      <c r="S82" s="166"/>
      <c r="T82" s="119"/>
      <c r="U82" s="166"/>
      <c r="V82" s="119"/>
      <c r="W82" s="168"/>
      <c r="X82" s="144"/>
    </row>
    <row r="83" spans="2:24" s="2" customFormat="1" x14ac:dyDescent="0.2">
      <c r="B83" s="106" t="s">
        <v>44</v>
      </c>
      <c r="C83" s="101"/>
      <c r="D83" s="76"/>
      <c r="E83" s="68"/>
      <c r="F83" s="68"/>
      <c r="G83" s="119"/>
      <c r="H83" s="107"/>
      <c r="I83" s="72"/>
      <c r="J83" s="72"/>
      <c r="K83" s="72"/>
      <c r="L83" s="72"/>
      <c r="M83" s="101"/>
      <c r="N83" s="166"/>
      <c r="O83" s="166" t="e">
        <f>O81+O64</f>
        <v>#DIV/0!</v>
      </c>
      <c r="P83" s="166" t="e">
        <f t="shared" ref="P83:V83" si="95">P81+P64</f>
        <v>#DIV/0!</v>
      </c>
      <c r="Q83" s="166" t="e">
        <f t="shared" si="95"/>
        <v>#DIV/0!</v>
      </c>
      <c r="R83" s="166" t="e">
        <f t="shared" si="95"/>
        <v>#DIV/0!</v>
      </c>
      <c r="S83" s="166" t="e">
        <f t="shared" si="95"/>
        <v>#DIV/0!</v>
      </c>
      <c r="T83" s="166" t="e">
        <f t="shared" si="95"/>
        <v>#DIV/0!</v>
      </c>
      <c r="U83" s="166" t="e">
        <f t="shared" si="95"/>
        <v>#DIV/0!</v>
      </c>
      <c r="V83" s="166" t="e">
        <f t="shared" si="95"/>
        <v>#DIV/0!</v>
      </c>
      <c r="W83" s="168" t="e">
        <f>W81+W64</f>
        <v>#DIV/0!</v>
      </c>
      <c r="X83" s="144"/>
    </row>
    <row r="84" spans="2:24" s="2" customFormat="1" x14ac:dyDescent="0.2">
      <c r="B84" s="106"/>
      <c r="C84" s="101"/>
      <c r="D84" s="76"/>
      <c r="E84" s="68"/>
      <c r="F84" s="124"/>
      <c r="G84" s="119"/>
      <c r="H84" s="107"/>
      <c r="I84" s="72"/>
      <c r="J84" s="72"/>
      <c r="K84" s="72"/>
      <c r="L84" s="72"/>
      <c r="M84" s="101"/>
      <c r="N84" s="101"/>
      <c r="O84" s="72"/>
      <c r="P84" s="72"/>
      <c r="Q84" s="107"/>
      <c r="R84" s="107"/>
      <c r="S84" s="107"/>
      <c r="T84" s="72"/>
      <c r="U84" s="107"/>
      <c r="V84" s="72"/>
      <c r="W84" s="108"/>
      <c r="X84" s="144"/>
    </row>
    <row r="85" spans="2:24" s="2" customFormat="1" x14ac:dyDescent="0.2">
      <c r="B85" s="106" t="s">
        <v>85</v>
      </c>
      <c r="C85" s="101"/>
      <c r="D85" s="76"/>
      <c r="E85" s="68"/>
      <c r="F85" s="124"/>
      <c r="G85" s="119"/>
      <c r="H85" s="107"/>
      <c r="I85" s="72"/>
      <c r="J85" s="72"/>
      <c r="K85" s="72"/>
      <c r="L85" s="72"/>
      <c r="M85" s="101"/>
      <c r="N85" s="101"/>
      <c r="O85" s="72"/>
      <c r="P85" s="72"/>
      <c r="Q85" s="107"/>
      <c r="R85" s="107"/>
      <c r="S85" s="107"/>
      <c r="T85" s="72"/>
      <c r="U85" s="107"/>
      <c r="V85" s="72"/>
      <c r="W85" s="108"/>
      <c r="X85" s="144"/>
    </row>
    <row r="86" spans="2:24" s="2" customFormat="1" x14ac:dyDescent="0.2">
      <c r="B86" s="139"/>
      <c r="C86" s="101"/>
      <c r="D86" s="76"/>
      <c r="E86" s="68"/>
      <c r="F86" s="124"/>
      <c r="G86" s="119"/>
      <c r="H86" s="107"/>
      <c r="I86" s="72"/>
      <c r="J86" s="72"/>
      <c r="K86" s="72"/>
      <c r="L86" s="72"/>
      <c r="M86" s="101"/>
      <c r="N86" s="101"/>
      <c r="O86" s="72"/>
      <c r="P86" s="72"/>
      <c r="Q86" s="169"/>
      <c r="R86" s="165">
        <f>Q86*$R$6</f>
        <v>0</v>
      </c>
      <c r="S86" s="165">
        <f>R86+Q86</f>
        <v>0</v>
      </c>
      <c r="T86" s="99">
        <f>$T$6*S86</f>
        <v>0</v>
      </c>
      <c r="U86" s="165">
        <f>S86+T86</f>
        <v>0</v>
      </c>
      <c r="V86" s="99">
        <f>$V$6*U86</f>
        <v>0</v>
      </c>
      <c r="W86" s="167">
        <f>U86+V86</f>
        <v>0</v>
      </c>
      <c r="X86" s="144"/>
    </row>
    <row r="87" spans="2:24" s="2" customFormat="1" x14ac:dyDescent="0.2">
      <c r="B87" s="139"/>
      <c r="C87" s="101"/>
      <c r="D87" s="76"/>
      <c r="E87" s="68"/>
      <c r="F87" s="124"/>
      <c r="G87" s="119"/>
      <c r="H87" s="107"/>
      <c r="I87" s="72"/>
      <c r="J87" s="72"/>
      <c r="K87" s="72"/>
      <c r="L87" s="72"/>
      <c r="M87" s="101"/>
      <c r="N87" s="101"/>
      <c r="O87" s="72"/>
      <c r="P87" s="72"/>
      <c r="Q87" s="169"/>
      <c r="R87" s="165">
        <f t="shared" ref="R87:R94" si="96">Q87*$R$6</f>
        <v>0</v>
      </c>
      <c r="S87" s="165">
        <f t="shared" ref="S87:S94" si="97">R87+Q87</f>
        <v>0</v>
      </c>
      <c r="T87" s="99">
        <f t="shared" ref="T87:T94" si="98">$T$6*S87</f>
        <v>0</v>
      </c>
      <c r="U87" s="165">
        <f t="shared" ref="U87:U94" si="99">S87+T87</f>
        <v>0</v>
      </c>
      <c r="V87" s="99">
        <f t="shared" ref="V87:V94" si="100">$V$6*U87</f>
        <v>0</v>
      </c>
      <c r="W87" s="167">
        <f t="shared" ref="W87:W94" si="101">U87+V87</f>
        <v>0</v>
      </c>
      <c r="X87" s="144"/>
    </row>
    <row r="88" spans="2:24" s="2" customFormat="1" x14ac:dyDescent="0.2">
      <c r="B88" s="139"/>
      <c r="C88" s="101"/>
      <c r="D88" s="76"/>
      <c r="E88" s="68"/>
      <c r="F88" s="68"/>
      <c r="G88" s="119"/>
      <c r="H88" s="107"/>
      <c r="I88" s="72"/>
      <c r="J88" s="72"/>
      <c r="K88" s="72"/>
      <c r="L88" s="72"/>
      <c r="M88" s="101"/>
      <c r="N88" s="101"/>
      <c r="O88" s="72"/>
      <c r="P88" s="72"/>
      <c r="Q88" s="169"/>
      <c r="R88" s="165">
        <f t="shared" si="96"/>
        <v>0</v>
      </c>
      <c r="S88" s="165">
        <f t="shared" si="97"/>
        <v>0</v>
      </c>
      <c r="T88" s="99">
        <f t="shared" si="98"/>
        <v>0</v>
      </c>
      <c r="U88" s="165">
        <f t="shared" si="99"/>
        <v>0</v>
      </c>
      <c r="V88" s="99">
        <f t="shared" si="100"/>
        <v>0</v>
      </c>
      <c r="W88" s="167">
        <f t="shared" si="101"/>
        <v>0</v>
      </c>
      <c r="X88" s="144"/>
    </row>
    <row r="89" spans="2:24" s="2" customFormat="1" x14ac:dyDescent="0.2">
      <c r="B89" s="139"/>
      <c r="C89" s="101"/>
      <c r="D89" s="76"/>
      <c r="E89" s="68"/>
      <c r="F89" s="68"/>
      <c r="G89" s="119"/>
      <c r="H89" s="107"/>
      <c r="I89" s="72"/>
      <c r="J89" s="72"/>
      <c r="K89" s="72"/>
      <c r="L89" s="72"/>
      <c r="M89" s="101"/>
      <c r="N89" s="101"/>
      <c r="O89" s="72"/>
      <c r="P89" s="72"/>
      <c r="Q89" s="169"/>
      <c r="R89" s="165">
        <f t="shared" si="96"/>
        <v>0</v>
      </c>
      <c r="S89" s="165">
        <f t="shared" si="97"/>
        <v>0</v>
      </c>
      <c r="T89" s="99">
        <f t="shared" si="98"/>
        <v>0</v>
      </c>
      <c r="U89" s="165">
        <f t="shared" si="99"/>
        <v>0</v>
      </c>
      <c r="V89" s="99">
        <f t="shared" si="100"/>
        <v>0</v>
      </c>
      <c r="W89" s="167">
        <f t="shared" si="101"/>
        <v>0</v>
      </c>
      <c r="X89" s="144"/>
    </row>
    <row r="90" spans="2:24" s="2" customFormat="1" x14ac:dyDescent="0.2">
      <c r="B90" s="140"/>
      <c r="C90" s="101"/>
      <c r="D90" s="76"/>
      <c r="E90" s="68"/>
      <c r="F90" s="68"/>
      <c r="G90" s="119"/>
      <c r="H90" s="107"/>
      <c r="I90" s="72"/>
      <c r="J90" s="72"/>
      <c r="K90" s="72"/>
      <c r="L90" s="72"/>
      <c r="M90" s="101"/>
      <c r="N90" s="101"/>
      <c r="O90" s="72"/>
      <c r="P90" s="72"/>
      <c r="Q90" s="169"/>
      <c r="R90" s="165">
        <f t="shared" si="96"/>
        <v>0</v>
      </c>
      <c r="S90" s="165">
        <f t="shared" si="97"/>
        <v>0</v>
      </c>
      <c r="T90" s="99">
        <f t="shared" si="98"/>
        <v>0</v>
      </c>
      <c r="U90" s="165">
        <f t="shared" si="99"/>
        <v>0</v>
      </c>
      <c r="V90" s="99">
        <f t="shared" si="100"/>
        <v>0</v>
      </c>
      <c r="W90" s="167">
        <f t="shared" si="101"/>
        <v>0</v>
      </c>
      <c r="X90" s="144"/>
    </row>
    <row r="91" spans="2:24" s="2" customFormat="1" x14ac:dyDescent="0.2">
      <c r="B91" s="140"/>
      <c r="C91" s="101"/>
      <c r="D91" s="76"/>
      <c r="E91" s="68"/>
      <c r="F91" s="68"/>
      <c r="G91" s="119"/>
      <c r="H91" s="107"/>
      <c r="I91" s="72"/>
      <c r="J91" s="72"/>
      <c r="K91" s="72"/>
      <c r="L91" s="72"/>
      <c r="M91" s="101"/>
      <c r="N91" s="101"/>
      <c r="O91" s="72"/>
      <c r="P91" s="72"/>
      <c r="Q91" s="169"/>
      <c r="R91" s="165">
        <f t="shared" si="96"/>
        <v>0</v>
      </c>
      <c r="S91" s="165">
        <f t="shared" si="97"/>
        <v>0</v>
      </c>
      <c r="T91" s="99">
        <f t="shared" si="98"/>
        <v>0</v>
      </c>
      <c r="U91" s="165">
        <f t="shared" si="99"/>
        <v>0</v>
      </c>
      <c r="V91" s="99">
        <f t="shared" si="100"/>
        <v>0</v>
      </c>
      <c r="W91" s="167">
        <f t="shared" si="101"/>
        <v>0</v>
      </c>
      <c r="X91" s="144"/>
    </row>
    <row r="92" spans="2:24" s="2" customFormat="1" x14ac:dyDescent="0.2">
      <c r="B92" s="140"/>
      <c r="C92" s="101"/>
      <c r="D92" s="76"/>
      <c r="E92" s="68"/>
      <c r="F92" s="68"/>
      <c r="G92" s="119"/>
      <c r="H92" s="107"/>
      <c r="I92" s="72"/>
      <c r="J92" s="72"/>
      <c r="K92" s="72"/>
      <c r="L92" s="72"/>
      <c r="M92" s="101"/>
      <c r="N92" s="101"/>
      <c r="O92" s="72"/>
      <c r="P92" s="72"/>
      <c r="Q92" s="169"/>
      <c r="R92" s="165">
        <f t="shared" si="96"/>
        <v>0</v>
      </c>
      <c r="S92" s="165">
        <f t="shared" si="97"/>
        <v>0</v>
      </c>
      <c r="T92" s="99">
        <f t="shared" si="98"/>
        <v>0</v>
      </c>
      <c r="U92" s="165">
        <f t="shared" si="99"/>
        <v>0</v>
      </c>
      <c r="V92" s="99">
        <f t="shared" si="100"/>
        <v>0</v>
      </c>
      <c r="W92" s="167">
        <f t="shared" si="101"/>
        <v>0</v>
      </c>
      <c r="X92" s="144"/>
    </row>
    <row r="93" spans="2:24" s="2" customFormat="1" x14ac:dyDescent="0.2">
      <c r="B93" s="140"/>
      <c r="C93" s="101"/>
      <c r="D93" s="76"/>
      <c r="E93" s="68"/>
      <c r="F93" s="68"/>
      <c r="G93" s="119"/>
      <c r="H93" s="107"/>
      <c r="I93" s="72"/>
      <c r="J93" s="72"/>
      <c r="K93" s="72"/>
      <c r="L93" s="72"/>
      <c r="M93" s="101"/>
      <c r="N93" s="101"/>
      <c r="O93" s="72"/>
      <c r="P93" s="72"/>
      <c r="Q93" s="169"/>
      <c r="R93" s="165">
        <f t="shared" si="96"/>
        <v>0</v>
      </c>
      <c r="S93" s="165">
        <f t="shared" si="97"/>
        <v>0</v>
      </c>
      <c r="T93" s="99">
        <f t="shared" si="98"/>
        <v>0</v>
      </c>
      <c r="U93" s="165">
        <f t="shared" si="99"/>
        <v>0</v>
      </c>
      <c r="V93" s="99">
        <f t="shared" si="100"/>
        <v>0</v>
      </c>
      <c r="W93" s="167">
        <f t="shared" si="101"/>
        <v>0</v>
      </c>
      <c r="X93" s="144"/>
    </row>
    <row r="94" spans="2:24" s="2" customFormat="1" x14ac:dyDescent="0.2">
      <c r="B94" s="140"/>
      <c r="C94" s="101"/>
      <c r="D94" s="76"/>
      <c r="E94" s="68"/>
      <c r="F94" s="68"/>
      <c r="G94" s="119"/>
      <c r="H94" s="107"/>
      <c r="I94" s="72"/>
      <c r="J94" s="72"/>
      <c r="K94" s="72"/>
      <c r="L94" s="72"/>
      <c r="M94" s="101"/>
      <c r="N94" s="101"/>
      <c r="O94" s="72"/>
      <c r="P94" s="72"/>
      <c r="Q94" s="169"/>
      <c r="R94" s="165">
        <f t="shared" si="96"/>
        <v>0</v>
      </c>
      <c r="S94" s="165">
        <f t="shared" si="97"/>
        <v>0</v>
      </c>
      <c r="T94" s="99">
        <f t="shared" si="98"/>
        <v>0</v>
      </c>
      <c r="U94" s="165">
        <f t="shared" si="99"/>
        <v>0</v>
      </c>
      <c r="V94" s="99">
        <f t="shared" si="100"/>
        <v>0</v>
      </c>
      <c r="W94" s="167">
        <f t="shared" si="101"/>
        <v>0</v>
      </c>
      <c r="X94" s="144"/>
    </row>
    <row r="95" spans="2:24" s="2" customFormat="1" x14ac:dyDescent="0.2">
      <c r="B95" s="134"/>
      <c r="C95" s="101"/>
      <c r="D95" s="76"/>
      <c r="E95" s="68"/>
      <c r="F95" s="68"/>
      <c r="G95" s="119"/>
      <c r="H95" s="107"/>
      <c r="I95" s="72"/>
      <c r="J95" s="72"/>
      <c r="K95" s="72"/>
      <c r="L95" s="72"/>
      <c r="M95" s="101"/>
      <c r="N95" s="101"/>
      <c r="O95" s="72"/>
      <c r="P95" s="72"/>
      <c r="Q95" s="166"/>
      <c r="R95" s="166"/>
      <c r="S95" s="166"/>
      <c r="T95" s="119"/>
      <c r="U95" s="166"/>
      <c r="V95" s="119"/>
      <c r="W95" s="168"/>
      <c r="X95" s="144"/>
    </row>
    <row r="96" spans="2:24" s="2" customFormat="1" x14ac:dyDescent="0.2">
      <c r="B96" s="135" t="s">
        <v>87</v>
      </c>
      <c r="C96" s="101"/>
      <c r="D96" s="76"/>
      <c r="E96" s="68"/>
      <c r="F96" s="68"/>
      <c r="G96" s="119"/>
      <c r="H96" s="107"/>
      <c r="I96" s="72"/>
      <c r="J96" s="72"/>
      <c r="K96" s="72"/>
      <c r="L96" s="72"/>
      <c r="M96" s="101"/>
      <c r="N96" s="101"/>
      <c r="O96" s="72"/>
      <c r="P96" s="72"/>
      <c r="Q96" s="166">
        <f t="shared" ref="Q96:V96" si="102">SUM(Q86:Q94)</f>
        <v>0</v>
      </c>
      <c r="R96" s="166">
        <f t="shared" si="102"/>
        <v>0</v>
      </c>
      <c r="S96" s="166">
        <f t="shared" si="102"/>
        <v>0</v>
      </c>
      <c r="T96" s="166">
        <f t="shared" si="102"/>
        <v>0</v>
      </c>
      <c r="U96" s="166">
        <f t="shared" si="102"/>
        <v>0</v>
      </c>
      <c r="V96" s="166">
        <f t="shared" si="102"/>
        <v>0</v>
      </c>
      <c r="W96" s="168">
        <f>SUM(W86:W94)</f>
        <v>0</v>
      </c>
      <c r="X96" s="144"/>
    </row>
    <row r="97" spans="1:28" s="2" customFormat="1" x14ac:dyDescent="0.2">
      <c r="B97" s="106"/>
      <c r="C97" s="101"/>
      <c r="D97" s="76"/>
      <c r="E97" s="68"/>
      <c r="F97" s="68"/>
      <c r="G97" s="119"/>
      <c r="H97" s="107"/>
      <c r="I97" s="72"/>
      <c r="J97" s="72"/>
      <c r="K97" s="72"/>
      <c r="L97" s="72"/>
      <c r="M97" s="101"/>
      <c r="N97" s="101"/>
      <c r="O97" s="72"/>
      <c r="P97" s="72"/>
      <c r="Q97" s="166"/>
      <c r="R97" s="166"/>
      <c r="S97" s="166"/>
      <c r="T97" s="119"/>
      <c r="U97" s="166"/>
      <c r="V97" s="119"/>
      <c r="W97" s="168"/>
      <c r="X97" s="144"/>
    </row>
    <row r="98" spans="1:28" ht="10.8" thickBot="1" x14ac:dyDescent="0.25">
      <c r="A98" s="212" t="s">
        <v>103</v>
      </c>
      <c r="B98" s="116"/>
      <c r="C98" s="109"/>
      <c r="D98" s="117" t="e">
        <f>SUM(D81+D64)</f>
        <v>#DIV/0!</v>
      </c>
      <c r="E98" s="120" t="e">
        <f>SUM(E81+E64)</f>
        <v>#DIV/0!</v>
      </c>
      <c r="F98" s="120">
        <f>SUM(F81+F64)</f>
        <v>0</v>
      </c>
      <c r="G98" s="109"/>
      <c r="H98" s="170" t="e">
        <f>H81+H64</f>
        <v>#DIV/0!</v>
      </c>
      <c r="I98" s="170" t="e">
        <f>I81+I64</f>
        <v>#DIV/0!</v>
      </c>
      <c r="J98" s="170" t="e">
        <f>J81+J64</f>
        <v>#DIV/0!</v>
      </c>
      <c r="K98" s="170" t="e">
        <f>K81+K64</f>
        <v>#DIV/0!</v>
      </c>
      <c r="L98" s="170" t="e">
        <f>L81+L64</f>
        <v>#DIV/0!</v>
      </c>
      <c r="M98" s="109"/>
      <c r="N98" s="109"/>
      <c r="O98" s="170" t="e">
        <f>O83</f>
        <v>#DIV/0!</v>
      </c>
      <c r="P98" s="170" t="e">
        <f>P83</f>
        <v>#DIV/0!</v>
      </c>
      <c r="Q98" s="170" t="e">
        <f>Q83+Q96</f>
        <v>#DIV/0!</v>
      </c>
      <c r="R98" s="170" t="e">
        <f t="shared" ref="R98:W98" si="103">R83+R96</f>
        <v>#DIV/0!</v>
      </c>
      <c r="S98" s="170" t="e">
        <f t="shared" si="103"/>
        <v>#DIV/0!</v>
      </c>
      <c r="T98" s="170" t="e">
        <f t="shared" si="103"/>
        <v>#DIV/0!</v>
      </c>
      <c r="U98" s="170" t="e">
        <f t="shared" si="103"/>
        <v>#DIV/0!</v>
      </c>
      <c r="V98" s="170" t="e">
        <f t="shared" si="103"/>
        <v>#DIV/0!</v>
      </c>
      <c r="W98" s="213" t="e">
        <f t="shared" si="103"/>
        <v>#DIV/0!</v>
      </c>
      <c r="X98" s="214" t="e">
        <f>W98/X56</f>
        <v>#DIV/0!</v>
      </c>
    </row>
    <row r="99" spans="1:28" s="83" customFormat="1" ht="11.25" customHeight="1" x14ac:dyDescent="0.2">
      <c r="B99" s="104"/>
      <c r="C99" s="102"/>
      <c r="D99" s="100"/>
      <c r="E99" s="100"/>
      <c r="F99" s="157"/>
      <c r="G99" s="112"/>
      <c r="H99" s="158"/>
      <c r="I99" s="159"/>
      <c r="J99" s="160"/>
      <c r="K99" s="161"/>
      <c r="L99" s="162"/>
      <c r="M99" s="102"/>
      <c r="N99" s="102"/>
      <c r="O99" s="114"/>
      <c r="P99" s="114"/>
      <c r="Q99" s="158"/>
      <c r="R99" s="158"/>
      <c r="S99" s="158"/>
      <c r="T99" s="163"/>
      <c r="U99" s="158"/>
      <c r="V99" s="163"/>
      <c r="W99" s="115"/>
      <c r="X99" s="177"/>
    </row>
    <row r="100" spans="1:28" x14ac:dyDescent="0.2">
      <c r="A100" s="237" t="s">
        <v>104</v>
      </c>
      <c r="B100" s="203" t="s">
        <v>130</v>
      </c>
      <c r="C100" s="110"/>
      <c r="D100" s="110"/>
      <c r="E100" s="110"/>
      <c r="F100" s="110"/>
      <c r="G100" s="111"/>
      <c r="H100" s="110"/>
      <c r="I100" s="111"/>
      <c r="J100" s="110"/>
      <c r="K100" s="111"/>
      <c r="L100" s="111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8"/>
      <c r="X100" s="174"/>
      <c r="Y100" s="4"/>
      <c r="Z100" s="4"/>
      <c r="AA100" s="4"/>
      <c r="AB100" s="4"/>
    </row>
    <row r="101" spans="1:28" x14ac:dyDescent="0.2">
      <c r="B101" s="204" t="s">
        <v>136</v>
      </c>
      <c r="C101" s="110"/>
      <c r="D101" s="110"/>
      <c r="E101" s="110"/>
      <c r="F101" s="110"/>
      <c r="G101" s="111"/>
      <c r="H101" s="110"/>
      <c r="I101" s="111"/>
      <c r="J101" s="110"/>
      <c r="K101" s="111"/>
      <c r="L101" s="111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8"/>
      <c r="X101" s="232">
        <v>103570</v>
      </c>
      <c r="Y101" s="4"/>
      <c r="Z101" s="4"/>
      <c r="AA101" s="4"/>
      <c r="AB101" s="4"/>
    </row>
    <row r="102" spans="1:28" x14ac:dyDescent="0.2">
      <c r="B102" s="106" t="s">
        <v>1</v>
      </c>
      <c r="C102" s="97"/>
      <c r="D102" s="77"/>
      <c r="E102" s="95"/>
      <c r="F102" s="95"/>
      <c r="G102" s="98"/>
      <c r="H102" s="97"/>
      <c r="I102" s="98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103"/>
      <c r="X102" s="143"/>
    </row>
    <row r="103" spans="1:28" x14ac:dyDescent="0.2">
      <c r="B103" s="90"/>
      <c r="C103" s="97" t="s">
        <v>30</v>
      </c>
      <c r="D103" s="75" t="e">
        <f t="shared" ref="D103:D108" si="104">F103/$F$7</f>
        <v>#DIV/0!</v>
      </c>
      <c r="E103" s="66" t="e">
        <f t="shared" ref="E103:E108" si="105">F103/$F$7*$E$7</f>
        <v>#DIV/0!</v>
      </c>
      <c r="F103" s="24"/>
      <c r="G103" s="62"/>
      <c r="H103" s="165" t="e">
        <f t="shared" ref="H103:H108" si="106">G103*E103</f>
        <v>#DIV/0!</v>
      </c>
      <c r="I103" s="99" t="e">
        <f t="shared" ref="I103:I108" si="107">E103*$I$6</f>
        <v>#DIV/0!</v>
      </c>
      <c r="J103" s="99" t="e">
        <f t="shared" ref="J103:J108" si="108">H103*$J$6</f>
        <v>#DIV/0!</v>
      </c>
      <c r="K103" s="99" t="e">
        <f t="shared" ref="K103:K108" si="109">MIN(($K$6*$K$7*(E103/2080)),(H103*$K$6))</f>
        <v>#DIV/0!</v>
      </c>
      <c r="L103" s="99" t="e">
        <f t="shared" ref="L103:L108" si="110">MIN(($L$6*$L$7*(E103/2080)),(H103*$L$6))</f>
        <v>#DIV/0!</v>
      </c>
      <c r="M103" s="137"/>
      <c r="N103" s="136"/>
      <c r="O103" s="99" t="e">
        <f t="shared" ref="O103:O108" si="111">N103*H103/100</f>
        <v>#DIV/0!</v>
      </c>
      <c r="P103" s="99" t="e">
        <f t="shared" ref="P103:P108" si="112">SUM(I103:L103)+O103</f>
        <v>#DIV/0!</v>
      </c>
      <c r="Q103" s="99" t="e">
        <f t="shared" ref="Q103:Q108" si="113">H103+P103</f>
        <v>#DIV/0!</v>
      </c>
      <c r="R103" s="99" t="e">
        <f t="shared" ref="R103:R108" si="114">Q103*$R$6</f>
        <v>#DIV/0!</v>
      </c>
      <c r="S103" s="99" t="e">
        <f t="shared" ref="S103:S108" si="115">Q103+R103</f>
        <v>#DIV/0!</v>
      </c>
      <c r="T103" s="99" t="e">
        <f t="shared" ref="T103:T108" si="116">$T$6*S103</f>
        <v>#DIV/0!</v>
      </c>
      <c r="U103" s="165" t="e">
        <f t="shared" ref="U103:U108" si="117">S103+T103</f>
        <v>#DIV/0!</v>
      </c>
      <c r="V103" s="99" t="e">
        <f t="shared" ref="V103:V108" si="118">$V$6*U103</f>
        <v>#DIV/0!</v>
      </c>
      <c r="W103" s="167" t="e">
        <f t="shared" ref="W103:W108" si="119">U103+V103</f>
        <v>#DIV/0!</v>
      </c>
      <c r="X103" s="143"/>
    </row>
    <row r="104" spans="1:28" x14ac:dyDescent="0.2">
      <c r="B104" s="90"/>
      <c r="C104" s="97" t="s">
        <v>30</v>
      </c>
      <c r="D104" s="75" t="e">
        <f t="shared" si="104"/>
        <v>#DIV/0!</v>
      </c>
      <c r="E104" s="66" t="e">
        <f t="shared" si="105"/>
        <v>#DIV/0!</v>
      </c>
      <c r="F104" s="24"/>
      <c r="G104" s="62"/>
      <c r="H104" s="165" t="e">
        <f t="shared" si="106"/>
        <v>#DIV/0!</v>
      </c>
      <c r="I104" s="99" t="e">
        <f t="shared" si="107"/>
        <v>#DIV/0!</v>
      </c>
      <c r="J104" s="99" t="e">
        <f t="shared" si="108"/>
        <v>#DIV/0!</v>
      </c>
      <c r="K104" s="99" t="e">
        <f t="shared" si="109"/>
        <v>#DIV/0!</v>
      </c>
      <c r="L104" s="99" t="e">
        <f t="shared" si="110"/>
        <v>#DIV/0!</v>
      </c>
      <c r="M104" s="137"/>
      <c r="N104" s="136"/>
      <c r="O104" s="99" t="e">
        <f t="shared" si="111"/>
        <v>#DIV/0!</v>
      </c>
      <c r="P104" s="99" t="e">
        <f t="shared" si="112"/>
        <v>#DIV/0!</v>
      </c>
      <c r="Q104" s="99" t="e">
        <f t="shared" si="113"/>
        <v>#DIV/0!</v>
      </c>
      <c r="R104" s="99" t="e">
        <f t="shared" si="114"/>
        <v>#DIV/0!</v>
      </c>
      <c r="S104" s="99" t="e">
        <f t="shared" si="115"/>
        <v>#DIV/0!</v>
      </c>
      <c r="T104" s="99" t="e">
        <f t="shared" si="116"/>
        <v>#DIV/0!</v>
      </c>
      <c r="U104" s="165" t="e">
        <f t="shared" si="117"/>
        <v>#DIV/0!</v>
      </c>
      <c r="V104" s="99" t="e">
        <f t="shared" si="118"/>
        <v>#DIV/0!</v>
      </c>
      <c r="W104" s="167" t="e">
        <f t="shared" si="119"/>
        <v>#DIV/0!</v>
      </c>
      <c r="X104" s="143"/>
    </row>
    <row r="105" spans="1:28" x14ac:dyDescent="0.2">
      <c r="B105" s="90"/>
      <c r="C105" s="97" t="s">
        <v>30</v>
      </c>
      <c r="D105" s="75" t="e">
        <f t="shared" si="104"/>
        <v>#DIV/0!</v>
      </c>
      <c r="E105" s="66" t="e">
        <f t="shared" si="105"/>
        <v>#DIV/0!</v>
      </c>
      <c r="F105" s="84"/>
      <c r="G105" s="62"/>
      <c r="H105" s="165" t="e">
        <f t="shared" si="106"/>
        <v>#DIV/0!</v>
      </c>
      <c r="I105" s="99" t="e">
        <f t="shared" si="107"/>
        <v>#DIV/0!</v>
      </c>
      <c r="J105" s="99" t="e">
        <f t="shared" si="108"/>
        <v>#DIV/0!</v>
      </c>
      <c r="K105" s="99" t="e">
        <f t="shared" si="109"/>
        <v>#DIV/0!</v>
      </c>
      <c r="L105" s="99" t="e">
        <f t="shared" si="110"/>
        <v>#DIV/0!</v>
      </c>
      <c r="M105" s="137"/>
      <c r="N105" s="136"/>
      <c r="O105" s="99" t="e">
        <f t="shared" si="111"/>
        <v>#DIV/0!</v>
      </c>
      <c r="P105" s="99" t="e">
        <f t="shared" si="112"/>
        <v>#DIV/0!</v>
      </c>
      <c r="Q105" s="99" t="e">
        <f t="shared" si="113"/>
        <v>#DIV/0!</v>
      </c>
      <c r="R105" s="99" t="e">
        <f t="shared" si="114"/>
        <v>#DIV/0!</v>
      </c>
      <c r="S105" s="99" t="e">
        <f t="shared" si="115"/>
        <v>#DIV/0!</v>
      </c>
      <c r="T105" s="99" t="e">
        <f t="shared" si="116"/>
        <v>#DIV/0!</v>
      </c>
      <c r="U105" s="165" t="e">
        <f t="shared" si="117"/>
        <v>#DIV/0!</v>
      </c>
      <c r="V105" s="99" t="e">
        <f t="shared" si="118"/>
        <v>#DIV/0!</v>
      </c>
      <c r="W105" s="167" t="e">
        <f t="shared" si="119"/>
        <v>#DIV/0!</v>
      </c>
      <c r="X105" s="143"/>
    </row>
    <row r="106" spans="1:28" x14ac:dyDescent="0.2">
      <c r="B106" s="90"/>
      <c r="C106" s="97" t="s">
        <v>30</v>
      </c>
      <c r="D106" s="75" t="e">
        <f t="shared" si="104"/>
        <v>#DIV/0!</v>
      </c>
      <c r="E106" s="66" t="e">
        <f t="shared" si="105"/>
        <v>#DIV/0!</v>
      </c>
      <c r="F106" s="24"/>
      <c r="G106" s="62"/>
      <c r="H106" s="165" t="e">
        <f t="shared" si="106"/>
        <v>#DIV/0!</v>
      </c>
      <c r="I106" s="99" t="e">
        <f t="shared" si="107"/>
        <v>#DIV/0!</v>
      </c>
      <c r="J106" s="99" t="e">
        <f t="shared" si="108"/>
        <v>#DIV/0!</v>
      </c>
      <c r="K106" s="99" t="e">
        <f t="shared" si="109"/>
        <v>#DIV/0!</v>
      </c>
      <c r="L106" s="99" t="e">
        <f t="shared" si="110"/>
        <v>#DIV/0!</v>
      </c>
      <c r="M106" s="137"/>
      <c r="N106" s="136"/>
      <c r="O106" s="99" t="e">
        <f t="shared" si="111"/>
        <v>#DIV/0!</v>
      </c>
      <c r="P106" s="99" t="e">
        <f t="shared" si="112"/>
        <v>#DIV/0!</v>
      </c>
      <c r="Q106" s="99" t="e">
        <f t="shared" si="113"/>
        <v>#DIV/0!</v>
      </c>
      <c r="R106" s="99" t="e">
        <f t="shared" si="114"/>
        <v>#DIV/0!</v>
      </c>
      <c r="S106" s="99" t="e">
        <f t="shared" si="115"/>
        <v>#DIV/0!</v>
      </c>
      <c r="T106" s="99" t="e">
        <f t="shared" si="116"/>
        <v>#DIV/0!</v>
      </c>
      <c r="U106" s="165" t="e">
        <f t="shared" si="117"/>
        <v>#DIV/0!</v>
      </c>
      <c r="V106" s="99" t="e">
        <f t="shared" si="118"/>
        <v>#DIV/0!</v>
      </c>
      <c r="W106" s="167" t="e">
        <f t="shared" si="119"/>
        <v>#DIV/0!</v>
      </c>
      <c r="X106" s="143"/>
    </row>
    <row r="107" spans="1:28" x14ac:dyDescent="0.2">
      <c r="B107" s="90"/>
      <c r="C107" s="97" t="s">
        <v>30</v>
      </c>
      <c r="D107" s="75" t="e">
        <f t="shared" si="104"/>
        <v>#DIV/0!</v>
      </c>
      <c r="E107" s="66" t="e">
        <f t="shared" si="105"/>
        <v>#DIV/0!</v>
      </c>
      <c r="F107" s="84"/>
      <c r="G107" s="62"/>
      <c r="H107" s="165" t="e">
        <f t="shared" si="106"/>
        <v>#DIV/0!</v>
      </c>
      <c r="I107" s="99" t="e">
        <f t="shared" si="107"/>
        <v>#DIV/0!</v>
      </c>
      <c r="J107" s="99" t="e">
        <f t="shared" si="108"/>
        <v>#DIV/0!</v>
      </c>
      <c r="K107" s="99" t="e">
        <f t="shared" si="109"/>
        <v>#DIV/0!</v>
      </c>
      <c r="L107" s="99" t="e">
        <f t="shared" si="110"/>
        <v>#DIV/0!</v>
      </c>
      <c r="M107" s="53"/>
      <c r="N107" s="85"/>
      <c r="O107" s="99" t="e">
        <f t="shared" si="111"/>
        <v>#DIV/0!</v>
      </c>
      <c r="P107" s="99" t="e">
        <f t="shared" si="112"/>
        <v>#DIV/0!</v>
      </c>
      <c r="Q107" s="99" t="e">
        <f t="shared" si="113"/>
        <v>#DIV/0!</v>
      </c>
      <c r="R107" s="99" t="e">
        <f t="shared" si="114"/>
        <v>#DIV/0!</v>
      </c>
      <c r="S107" s="99" t="e">
        <f t="shared" si="115"/>
        <v>#DIV/0!</v>
      </c>
      <c r="T107" s="99" t="e">
        <f t="shared" si="116"/>
        <v>#DIV/0!</v>
      </c>
      <c r="U107" s="165" t="e">
        <f t="shared" si="117"/>
        <v>#DIV/0!</v>
      </c>
      <c r="V107" s="99" t="e">
        <f t="shared" si="118"/>
        <v>#DIV/0!</v>
      </c>
      <c r="W107" s="167" t="e">
        <f t="shared" si="119"/>
        <v>#DIV/0!</v>
      </c>
      <c r="X107" s="143"/>
    </row>
    <row r="108" spans="1:28" x14ac:dyDescent="0.2">
      <c r="B108" s="90"/>
      <c r="C108" s="97" t="s">
        <v>30</v>
      </c>
      <c r="D108" s="75" t="e">
        <f t="shared" si="104"/>
        <v>#DIV/0!</v>
      </c>
      <c r="E108" s="66" t="e">
        <f t="shared" si="105"/>
        <v>#DIV/0!</v>
      </c>
      <c r="F108" s="24"/>
      <c r="G108" s="62"/>
      <c r="H108" s="165" t="e">
        <f t="shared" si="106"/>
        <v>#DIV/0!</v>
      </c>
      <c r="I108" s="99" t="e">
        <f t="shared" si="107"/>
        <v>#DIV/0!</v>
      </c>
      <c r="J108" s="99" t="e">
        <f t="shared" si="108"/>
        <v>#DIV/0!</v>
      </c>
      <c r="K108" s="99" t="e">
        <f t="shared" si="109"/>
        <v>#DIV/0!</v>
      </c>
      <c r="L108" s="99" t="e">
        <f t="shared" si="110"/>
        <v>#DIV/0!</v>
      </c>
      <c r="M108" s="53"/>
      <c r="N108" s="85"/>
      <c r="O108" s="99" t="e">
        <f t="shared" si="111"/>
        <v>#DIV/0!</v>
      </c>
      <c r="P108" s="99" t="e">
        <f t="shared" si="112"/>
        <v>#DIV/0!</v>
      </c>
      <c r="Q108" s="99" t="e">
        <f t="shared" si="113"/>
        <v>#DIV/0!</v>
      </c>
      <c r="R108" s="99" t="e">
        <f t="shared" si="114"/>
        <v>#DIV/0!</v>
      </c>
      <c r="S108" s="99" t="e">
        <f t="shared" si="115"/>
        <v>#DIV/0!</v>
      </c>
      <c r="T108" s="99" t="e">
        <f t="shared" si="116"/>
        <v>#DIV/0!</v>
      </c>
      <c r="U108" s="165" t="e">
        <f t="shared" si="117"/>
        <v>#DIV/0!</v>
      </c>
      <c r="V108" s="99" t="e">
        <f t="shared" si="118"/>
        <v>#DIV/0!</v>
      </c>
      <c r="W108" s="167" t="e">
        <f t="shared" si="119"/>
        <v>#DIV/0!</v>
      </c>
      <c r="X108" s="143"/>
    </row>
    <row r="109" spans="1:28" s="2" customFormat="1" x14ac:dyDescent="0.2">
      <c r="B109" s="106" t="s">
        <v>2</v>
      </c>
      <c r="C109" s="101"/>
      <c r="D109" s="76" t="e">
        <f>SUM(D103:D108)</f>
        <v>#DIV/0!</v>
      </c>
      <c r="E109" s="68" t="e">
        <f>SUM(E103:E108)</f>
        <v>#DIV/0!</v>
      </c>
      <c r="F109" s="68">
        <f>SUM(F103:F108)</f>
        <v>0</v>
      </c>
      <c r="G109" s="119"/>
      <c r="H109" s="166" t="e">
        <f>SUM(H103:H108)</f>
        <v>#DIV/0!</v>
      </c>
      <c r="I109" s="119" t="e">
        <f>SUM(I103:I108)</f>
        <v>#DIV/0!</v>
      </c>
      <c r="J109" s="119" t="e">
        <f>SUM(J103:J108)</f>
        <v>#DIV/0!</v>
      </c>
      <c r="K109" s="119" t="e">
        <f>SUM(K103:K108)</f>
        <v>#DIV/0!</v>
      </c>
      <c r="L109" s="119" t="e">
        <f>SUM(L103:L108)</f>
        <v>#DIV/0!</v>
      </c>
      <c r="M109" s="101"/>
      <c r="N109" s="101"/>
      <c r="O109" s="119" t="e">
        <f t="shared" ref="O109:W109" si="120">SUM(O103:O108)</f>
        <v>#DIV/0!</v>
      </c>
      <c r="P109" s="119" t="e">
        <f t="shared" si="120"/>
        <v>#DIV/0!</v>
      </c>
      <c r="Q109" s="166" t="e">
        <f t="shared" si="120"/>
        <v>#DIV/0!</v>
      </c>
      <c r="R109" s="166" t="e">
        <f t="shared" si="120"/>
        <v>#DIV/0!</v>
      </c>
      <c r="S109" s="166" t="e">
        <f t="shared" si="120"/>
        <v>#DIV/0!</v>
      </c>
      <c r="T109" s="119" t="e">
        <f t="shared" si="120"/>
        <v>#DIV/0!</v>
      </c>
      <c r="U109" s="166" t="e">
        <f t="shared" si="120"/>
        <v>#DIV/0!</v>
      </c>
      <c r="V109" s="119" t="e">
        <f t="shared" si="120"/>
        <v>#DIV/0!</v>
      </c>
      <c r="W109" s="168" t="e">
        <f t="shared" si="120"/>
        <v>#DIV/0!</v>
      </c>
      <c r="X109" s="144"/>
    </row>
    <row r="110" spans="1:28" x14ac:dyDescent="0.2">
      <c r="B110" s="106"/>
      <c r="C110" s="97"/>
      <c r="D110" s="77"/>
      <c r="E110" s="69"/>
      <c r="F110" s="105"/>
      <c r="G110" s="99"/>
      <c r="H110" s="165"/>
      <c r="I110" s="99"/>
      <c r="J110" s="166"/>
      <c r="K110" s="165"/>
      <c r="L110" s="165"/>
      <c r="M110" s="97"/>
      <c r="N110" s="97"/>
      <c r="O110" s="165"/>
      <c r="P110" s="165"/>
      <c r="Q110" s="165"/>
      <c r="R110" s="165"/>
      <c r="S110" s="165"/>
      <c r="T110" s="165"/>
      <c r="U110" s="165"/>
      <c r="V110" s="165"/>
      <c r="W110" s="167"/>
      <c r="X110" s="143"/>
    </row>
    <row r="111" spans="1:28" x14ac:dyDescent="0.2">
      <c r="B111" s="106" t="s">
        <v>89</v>
      </c>
      <c r="C111" s="97"/>
      <c r="D111" s="77"/>
      <c r="E111" s="69"/>
      <c r="F111" s="105"/>
      <c r="G111" s="99"/>
      <c r="H111" s="165"/>
      <c r="I111" s="99"/>
      <c r="J111" s="165"/>
      <c r="K111" s="165"/>
      <c r="L111" s="165"/>
      <c r="M111" s="97"/>
      <c r="N111" s="97"/>
      <c r="O111" s="165"/>
      <c r="P111" s="165"/>
      <c r="Q111" s="165"/>
      <c r="R111" s="165"/>
      <c r="S111" s="165"/>
      <c r="T111" s="165"/>
      <c r="U111" s="165"/>
      <c r="V111" s="165"/>
      <c r="W111" s="167"/>
      <c r="X111" s="143"/>
    </row>
    <row r="112" spans="1:28" x14ac:dyDescent="0.2">
      <c r="B112" s="123"/>
      <c r="C112" s="97" t="s">
        <v>30</v>
      </c>
      <c r="D112" s="75" t="e">
        <f>F112/$F$8</f>
        <v>#DIV/0!</v>
      </c>
      <c r="E112" s="66" t="e">
        <f>F112/$F$8*$E$8</f>
        <v>#DIV/0!</v>
      </c>
      <c r="F112" s="84"/>
      <c r="G112" s="62"/>
      <c r="H112" s="165" t="e">
        <f>G112*E112</f>
        <v>#DIV/0!</v>
      </c>
      <c r="I112" s="99" t="e">
        <f>E112*$I$6</f>
        <v>#DIV/0!</v>
      </c>
      <c r="J112" s="99" t="e">
        <f>H112*$J$6</f>
        <v>#DIV/0!</v>
      </c>
      <c r="K112" s="99" t="e">
        <f>MIN(($K$6*$K$7*(E112/2080)),(H112*$K$6))</f>
        <v>#DIV/0!</v>
      </c>
      <c r="L112" s="99" t="e">
        <f>MIN(($L$6*$L$7*(E112/2080)),(H112*$L$6))</f>
        <v>#DIV/0!</v>
      </c>
      <c r="M112" s="137"/>
      <c r="N112" s="136"/>
      <c r="O112" s="99" t="e">
        <f>N112*H112/100</f>
        <v>#DIV/0!</v>
      </c>
      <c r="P112" s="99" t="e">
        <f>SUM(I112:L112)+O112</f>
        <v>#DIV/0!</v>
      </c>
      <c r="Q112" s="165" t="e">
        <f>H112+P112</f>
        <v>#DIV/0!</v>
      </c>
      <c r="R112" s="165" t="e">
        <f>Q112*$R$6</f>
        <v>#DIV/0!</v>
      </c>
      <c r="S112" s="165" t="e">
        <f>R112+Q112</f>
        <v>#DIV/0!</v>
      </c>
      <c r="T112" s="99" t="e">
        <f>$T$6*S112</f>
        <v>#DIV/0!</v>
      </c>
      <c r="U112" s="165" t="e">
        <f>S112+T112</f>
        <v>#DIV/0!</v>
      </c>
      <c r="V112" s="99" t="e">
        <f>$V$6*U112</f>
        <v>#DIV/0!</v>
      </c>
      <c r="W112" s="167" t="e">
        <f>U112+V112</f>
        <v>#DIV/0!</v>
      </c>
      <c r="X112" s="143"/>
    </row>
    <row r="113" spans="2:24" x14ac:dyDescent="0.2">
      <c r="B113" s="123"/>
      <c r="C113" s="97" t="s">
        <v>30</v>
      </c>
      <c r="D113" s="75" t="e">
        <f t="shared" ref="D113:D118" si="121">F113/$F$8</f>
        <v>#DIV/0!</v>
      </c>
      <c r="E113" s="66" t="e">
        <f t="shared" ref="E113:E118" si="122">F113/$F$8*$E$8</f>
        <v>#DIV/0!</v>
      </c>
      <c r="F113" s="24"/>
      <c r="G113" s="62"/>
      <c r="H113" s="165" t="e">
        <f t="shared" ref="H113:H118" si="123">G113*E113</f>
        <v>#DIV/0!</v>
      </c>
      <c r="I113" s="99" t="e">
        <f t="shared" ref="I113:I118" si="124">E113*$I$6</f>
        <v>#DIV/0!</v>
      </c>
      <c r="J113" s="99" t="e">
        <f t="shared" ref="J113:J118" si="125">H113*$J$6</f>
        <v>#DIV/0!</v>
      </c>
      <c r="K113" s="99" t="e">
        <f t="shared" ref="K113:K118" si="126">MIN(($K$6*$K$7*(E113/2080)),(H113*$K$6))</f>
        <v>#DIV/0!</v>
      </c>
      <c r="L113" s="99" t="e">
        <f t="shared" ref="L113:L118" si="127">MIN(($L$6*$L$7*(E113/2080)),(H113*$L$6))</f>
        <v>#DIV/0!</v>
      </c>
      <c r="M113" s="137"/>
      <c r="N113" s="136"/>
      <c r="O113" s="99" t="e">
        <f t="shared" ref="O113:O118" si="128">N113*H113/100</f>
        <v>#DIV/0!</v>
      </c>
      <c r="P113" s="99" t="e">
        <f t="shared" ref="P113:P118" si="129">SUM(I113:L113)+O113</f>
        <v>#DIV/0!</v>
      </c>
      <c r="Q113" s="165" t="e">
        <f t="shared" ref="Q113:Q118" si="130">H113+P113</f>
        <v>#DIV/0!</v>
      </c>
      <c r="R113" s="165" t="e">
        <f t="shared" ref="R113:R118" si="131">Q113*$R$6</f>
        <v>#DIV/0!</v>
      </c>
      <c r="S113" s="165" t="e">
        <f t="shared" ref="S113:S118" si="132">R113+Q113</f>
        <v>#DIV/0!</v>
      </c>
      <c r="T113" s="99" t="e">
        <f t="shared" ref="T113:T118" si="133">$T$6*S113</f>
        <v>#DIV/0!</v>
      </c>
      <c r="U113" s="165" t="e">
        <f t="shared" ref="U113:U118" si="134">S113+T113</f>
        <v>#DIV/0!</v>
      </c>
      <c r="V113" s="99" t="e">
        <f t="shared" ref="V113:V118" si="135">$V$6*U113</f>
        <v>#DIV/0!</v>
      </c>
      <c r="W113" s="167" t="e">
        <f t="shared" ref="W113:W118" si="136">U113+V113</f>
        <v>#DIV/0!</v>
      </c>
      <c r="X113" s="143"/>
    </row>
    <row r="114" spans="2:24" x14ac:dyDescent="0.2">
      <c r="B114" s="123"/>
      <c r="C114" s="97" t="s">
        <v>30</v>
      </c>
      <c r="D114" s="75" t="e">
        <f t="shared" si="121"/>
        <v>#DIV/0!</v>
      </c>
      <c r="E114" s="66" t="e">
        <f t="shared" si="122"/>
        <v>#DIV/0!</v>
      </c>
      <c r="F114" s="24">
        <v>0</v>
      </c>
      <c r="G114" s="62"/>
      <c r="H114" s="165" t="e">
        <f t="shared" si="123"/>
        <v>#DIV/0!</v>
      </c>
      <c r="I114" s="99" t="e">
        <f t="shared" si="124"/>
        <v>#DIV/0!</v>
      </c>
      <c r="J114" s="99" t="e">
        <f t="shared" si="125"/>
        <v>#DIV/0!</v>
      </c>
      <c r="K114" s="99" t="e">
        <f t="shared" si="126"/>
        <v>#DIV/0!</v>
      </c>
      <c r="L114" s="99" t="e">
        <f t="shared" si="127"/>
        <v>#DIV/0!</v>
      </c>
      <c r="M114" s="137"/>
      <c r="N114" s="136"/>
      <c r="O114" s="99" t="e">
        <f t="shared" si="128"/>
        <v>#DIV/0!</v>
      </c>
      <c r="P114" s="99" t="e">
        <f t="shared" si="129"/>
        <v>#DIV/0!</v>
      </c>
      <c r="Q114" s="165" t="e">
        <f t="shared" si="130"/>
        <v>#DIV/0!</v>
      </c>
      <c r="R114" s="165" t="e">
        <f t="shared" si="131"/>
        <v>#DIV/0!</v>
      </c>
      <c r="S114" s="165" t="e">
        <f t="shared" si="132"/>
        <v>#DIV/0!</v>
      </c>
      <c r="T114" s="99" t="e">
        <f t="shared" si="133"/>
        <v>#DIV/0!</v>
      </c>
      <c r="U114" s="165" t="e">
        <f t="shared" si="134"/>
        <v>#DIV/0!</v>
      </c>
      <c r="V114" s="99" t="e">
        <f t="shared" si="135"/>
        <v>#DIV/0!</v>
      </c>
      <c r="W114" s="167" t="e">
        <f t="shared" si="136"/>
        <v>#DIV/0!</v>
      </c>
      <c r="X114" s="143"/>
    </row>
    <row r="115" spans="2:24" x14ac:dyDescent="0.2">
      <c r="B115" s="123"/>
      <c r="C115" s="97" t="s">
        <v>30</v>
      </c>
      <c r="D115" s="75" t="e">
        <f t="shared" si="121"/>
        <v>#DIV/0!</v>
      </c>
      <c r="E115" s="66" t="e">
        <f t="shared" si="122"/>
        <v>#DIV/0!</v>
      </c>
      <c r="F115" s="24"/>
      <c r="G115" s="62"/>
      <c r="H115" s="165" t="e">
        <f t="shared" si="123"/>
        <v>#DIV/0!</v>
      </c>
      <c r="I115" s="99" t="e">
        <f t="shared" si="124"/>
        <v>#DIV/0!</v>
      </c>
      <c r="J115" s="99" t="e">
        <f t="shared" si="125"/>
        <v>#DIV/0!</v>
      </c>
      <c r="K115" s="99" t="e">
        <f t="shared" si="126"/>
        <v>#DIV/0!</v>
      </c>
      <c r="L115" s="99" t="e">
        <f t="shared" si="127"/>
        <v>#DIV/0!</v>
      </c>
      <c r="M115" s="53"/>
      <c r="N115" s="85"/>
      <c r="O115" s="99" t="e">
        <f t="shared" si="128"/>
        <v>#DIV/0!</v>
      </c>
      <c r="P115" s="99" t="e">
        <f t="shared" si="129"/>
        <v>#DIV/0!</v>
      </c>
      <c r="Q115" s="165" t="e">
        <f t="shared" si="130"/>
        <v>#DIV/0!</v>
      </c>
      <c r="R115" s="165" t="e">
        <f t="shared" si="131"/>
        <v>#DIV/0!</v>
      </c>
      <c r="S115" s="165" t="e">
        <f t="shared" si="132"/>
        <v>#DIV/0!</v>
      </c>
      <c r="T115" s="99" t="e">
        <f t="shared" si="133"/>
        <v>#DIV/0!</v>
      </c>
      <c r="U115" s="165" t="e">
        <f t="shared" si="134"/>
        <v>#DIV/0!</v>
      </c>
      <c r="V115" s="99" t="e">
        <f t="shared" si="135"/>
        <v>#DIV/0!</v>
      </c>
      <c r="W115" s="167" t="e">
        <f t="shared" si="136"/>
        <v>#DIV/0!</v>
      </c>
      <c r="X115" s="143"/>
    </row>
    <row r="116" spans="2:24" x14ac:dyDescent="0.2">
      <c r="B116" s="123"/>
      <c r="C116" s="97" t="s">
        <v>30</v>
      </c>
      <c r="D116" s="75" t="e">
        <f t="shared" si="121"/>
        <v>#DIV/0!</v>
      </c>
      <c r="E116" s="66" t="e">
        <f t="shared" si="122"/>
        <v>#DIV/0!</v>
      </c>
      <c r="F116" s="24"/>
      <c r="G116" s="62"/>
      <c r="H116" s="165" t="e">
        <f t="shared" si="123"/>
        <v>#DIV/0!</v>
      </c>
      <c r="I116" s="99" t="e">
        <f t="shared" si="124"/>
        <v>#DIV/0!</v>
      </c>
      <c r="J116" s="99" t="e">
        <f t="shared" si="125"/>
        <v>#DIV/0!</v>
      </c>
      <c r="K116" s="99" t="e">
        <f t="shared" si="126"/>
        <v>#DIV/0!</v>
      </c>
      <c r="L116" s="99" t="e">
        <f t="shared" si="127"/>
        <v>#DIV/0!</v>
      </c>
      <c r="M116" s="53"/>
      <c r="N116" s="85"/>
      <c r="O116" s="99" t="e">
        <f t="shared" si="128"/>
        <v>#DIV/0!</v>
      </c>
      <c r="P116" s="99" t="e">
        <f t="shared" si="129"/>
        <v>#DIV/0!</v>
      </c>
      <c r="Q116" s="165" t="e">
        <f t="shared" si="130"/>
        <v>#DIV/0!</v>
      </c>
      <c r="R116" s="165" t="e">
        <f t="shared" si="131"/>
        <v>#DIV/0!</v>
      </c>
      <c r="S116" s="165" t="e">
        <f t="shared" si="132"/>
        <v>#DIV/0!</v>
      </c>
      <c r="T116" s="99" t="e">
        <f t="shared" si="133"/>
        <v>#DIV/0!</v>
      </c>
      <c r="U116" s="165" t="e">
        <f t="shared" si="134"/>
        <v>#DIV/0!</v>
      </c>
      <c r="V116" s="99" t="e">
        <f t="shared" si="135"/>
        <v>#DIV/0!</v>
      </c>
      <c r="W116" s="167" t="e">
        <f t="shared" si="136"/>
        <v>#DIV/0!</v>
      </c>
      <c r="X116" s="143"/>
    </row>
    <row r="117" spans="2:24" x14ac:dyDescent="0.2">
      <c r="B117" s="123"/>
      <c r="C117" s="97" t="s">
        <v>30</v>
      </c>
      <c r="D117" s="75" t="e">
        <f t="shared" si="121"/>
        <v>#DIV/0!</v>
      </c>
      <c r="E117" s="66" t="e">
        <f t="shared" si="122"/>
        <v>#DIV/0!</v>
      </c>
      <c r="F117" s="24"/>
      <c r="G117" s="62"/>
      <c r="H117" s="165" t="e">
        <f t="shared" si="123"/>
        <v>#DIV/0!</v>
      </c>
      <c r="I117" s="99" t="e">
        <f t="shared" si="124"/>
        <v>#DIV/0!</v>
      </c>
      <c r="J117" s="99" t="e">
        <f t="shared" si="125"/>
        <v>#DIV/0!</v>
      </c>
      <c r="K117" s="99" t="e">
        <f t="shared" si="126"/>
        <v>#DIV/0!</v>
      </c>
      <c r="L117" s="99" t="e">
        <f t="shared" si="127"/>
        <v>#DIV/0!</v>
      </c>
      <c r="M117" s="53"/>
      <c r="N117" s="85"/>
      <c r="O117" s="99" t="e">
        <f t="shared" si="128"/>
        <v>#DIV/0!</v>
      </c>
      <c r="P117" s="99" t="e">
        <f t="shared" si="129"/>
        <v>#DIV/0!</v>
      </c>
      <c r="Q117" s="165" t="e">
        <f t="shared" si="130"/>
        <v>#DIV/0!</v>
      </c>
      <c r="R117" s="165" t="e">
        <f t="shared" si="131"/>
        <v>#DIV/0!</v>
      </c>
      <c r="S117" s="165" t="e">
        <f t="shared" si="132"/>
        <v>#DIV/0!</v>
      </c>
      <c r="T117" s="99" t="e">
        <f t="shared" si="133"/>
        <v>#DIV/0!</v>
      </c>
      <c r="U117" s="165" t="e">
        <f t="shared" si="134"/>
        <v>#DIV/0!</v>
      </c>
      <c r="V117" s="99" t="e">
        <f t="shared" si="135"/>
        <v>#DIV/0!</v>
      </c>
      <c r="W117" s="167" t="e">
        <f t="shared" si="136"/>
        <v>#DIV/0!</v>
      </c>
      <c r="X117" s="143"/>
    </row>
    <row r="118" spans="2:24" x14ac:dyDescent="0.2">
      <c r="B118" s="123"/>
      <c r="C118" s="97" t="s">
        <v>30</v>
      </c>
      <c r="D118" s="75" t="e">
        <f t="shared" si="121"/>
        <v>#DIV/0!</v>
      </c>
      <c r="E118" s="66" t="e">
        <f t="shared" si="122"/>
        <v>#DIV/0!</v>
      </c>
      <c r="F118" s="24"/>
      <c r="G118" s="62"/>
      <c r="H118" s="165" t="e">
        <f t="shared" si="123"/>
        <v>#DIV/0!</v>
      </c>
      <c r="I118" s="99" t="e">
        <f t="shared" si="124"/>
        <v>#DIV/0!</v>
      </c>
      <c r="J118" s="99" t="e">
        <f t="shared" si="125"/>
        <v>#DIV/0!</v>
      </c>
      <c r="K118" s="99" t="e">
        <f t="shared" si="126"/>
        <v>#DIV/0!</v>
      </c>
      <c r="L118" s="99" t="e">
        <f t="shared" si="127"/>
        <v>#DIV/0!</v>
      </c>
      <c r="M118" s="53"/>
      <c r="N118" s="85"/>
      <c r="O118" s="99" t="e">
        <f t="shared" si="128"/>
        <v>#DIV/0!</v>
      </c>
      <c r="P118" s="99" t="e">
        <f t="shared" si="129"/>
        <v>#DIV/0!</v>
      </c>
      <c r="Q118" s="165" t="e">
        <f t="shared" si="130"/>
        <v>#DIV/0!</v>
      </c>
      <c r="R118" s="165" t="e">
        <f t="shared" si="131"/>
        <v>#DIV/0!</v>
      </c>
      <c r="S118" s="165" t="e">
        <f t="shared" si="132"/>
        <v>#DIV/0!</v>
      </c>
      <c r="T118" s="99" t="e">
        <f t="shared" si="133"/>
        <v>#DIV/0!</v>
      </c>
      <c r="U118" s="165" t="e">
        <f t="shared" si="134"/>
        <v>#DIV/0!</v>
      </c>
      <c r="V118" s="99" t="e">
        <f t="shared" si="135"/>
        <v>#DIV/0!</v>
      </c>
      <c r="W118" s="167" t="e">
        <f t="shared" si="136"/>
        <v>#DIV/0!</v>
      </c>
      <c r="X118" s="143"/>
    </row>
    <row r="119" spans="2:24" x14ac:dyDescent="0.2">
      <c r="B119" s="106" t="s">
        <v>92</v>
      </c>
      <c r="C119" s="97"/>
      <c r="D119" s="75"/>
      <c r="E119" s="66"/>
      <c r="F119" s="66"/>
      <c r="G119" s="99"/>
      <c r="H119" s="165"/>
      <c r="I119" s="99"/>
      <c r="J119" s="99"/>
      <c r="K119" s="99"/>
      <c r="L119" s="99"/>
      <c r="M119" s="97"/>
      <c r="N119" s="125"/>
      <c r="O119" s="99"/>
      <c r="P119" s="99"/>
      <c r="Q119" s="165"/>
      <c r="R119" s="165"/>
      <c r="S119" s="165"/>
      <c r="T119" s="99"/>
      <c r="U119" s="165"/>
      <c r="V119" s="99"/>
      <c r="W119" s="167"/>
      <c r="X119" s="143"/>
    </row>
    <row r="120" spans="2:24" x14ac:dyDescent="0.2">
      <c r="B120" s="123"/>
      <c r="C120" s="97" t="s">
        <v>30</v>
      </c>
      <c r="D120" s="75" t="e">
        <f t="shared" ref="D120:D125" si="137">F120/$F$7</f>
        <v>#DIV/0!</v>
      </c>
      <c r="E120" s="66" t="e">
        <f t="shared" ref="E120:E125" si="138">F120/$F$7*$E$7</f>
        <v>#DIV/0!</v>
      </c>
      <c r="F120" s="24"/>
      <c r="G120" s="62"/>
      <c r="H120" s="165" t="e">
        <f t="shared" ref="H120:H125" si="139">G120*E120</f>
        <v>#DIV/0!</v>
      </c>
      <c r="I120" s="99" t="e">
        <f t="shared" ref="I120:I125" si="140">E120*$I$6</f>
        <v>#DIV/0!</v>
      </c>
      <c r="J120" s="99" t="e">
        <f t="shared" ref="J120:J125" si="141">H120*$J$6</f>
        <v>#DIV/0!</v>
      </c>
      <c r="K120" s="99" t="e">
        <f t="shared" ref="K120:K125" si="142">MIN(($K$6*$K$7*(E120/2080)),(H120*$K$6))</f>
        <v>#DIV/0!</v>
      </c>
      <c r="L120" s="99" t="e">
        <f t="shared" ref="L120:L125" si="143">MIN(($L$6*$L$7*(E120/2080)),(H120*$L$6))</f>
        <v>#DIV/0!</v>
      </c>
      <c r="M120" s="137"/>
      <c r="N120" s="136"/>
      <c r="O120" s="99" t="e">
        <f t="shared" ref="O120:O125" si="144">N120*H120/100</f>
        <v>#DIV/0!</v>
      </c>
      <c r="P120" s="99" t="e">
        <f t="shared" ref="P120:P125" si="145">SUM(I120:L120)+O120</f>
        <v>#DIV/0!</v>
      </c>
      <c r="Q120" s="165" t="e">
        <f t="shared" ref="Q120:Q125" si="146">H120+P120</f>
        <v>#DIV/0!</v>
      </c>
      <c r="R120" s="165" t="e">
        <f t="shared" ref="R120:R125" si="147">Q120*$R$6</f>
        <v>#DIV/0!</v>
      </c>
      <c r="S120" s="165" t="e">
        <f t="shared" ref="S120:S125" si="148">R120+Q120</f>
        <v>#DIV/0!</v>
      </c>
      <c r="T120" s="99" t="e">
        <f t="shared" ref="T120:T125" si="149">$T$6*S120</f>
        <v>#DIV/0!</v>
      </c>
      <c r="U120" s="165" t="e">
        <f t="shared" ref="U120:U125" si="150">S120+T120</f>
        <v>#DIV/0!</v>
      </c>
      <c r="V120" s="99" t="e">
        <f t="shared" ref="V120:V125" si="151">$V$6*U120</f>
        <v>#DIV/0!</v>
      </c>
      <c r="W120" s="167" t="e">
        <f t="shared" ref="W120:W125" si="152">U120+V120</f>
        <v>#DIV/0!</v>
      </c>
      <c r="X120" s="143"/>
    </row>
    <row r="121" spans="2:24" x14ac:dyDescent="0.2">
      <c r="B121" s="123"/>
      <c r="C121" s="97" t="s">
        <v>30</v>
      </c>
      <c r="D121" s="75" t="e">
        <f t="shared" si="137"/>
        <v>#DIV/0!</v>
      </c>
      <c r="E121" s="66" t="e">
        <f t="shared" si="138"/>
        <v>#DIV/0!</v>
      </c>
      <c r="F121" s="24"/>
      <c r="G121" s="62"/>
      <c r="H121" s="165" t="e">
        <f t="shared" si="139"/>
        <v>#DIV/0!</v>
      </c>
      <c r="I121" s="99" t="e">
        <f t="shared" si="140"/>
        <v>#DIV/0!</v>
      </c>
      <c r="J121" s="99" t="e">
        <f t="shared" si="141"/>
        <v>#DIV/0!</v>
      </c>
      <c r="K121" s="99" t="e">
        <f t="shared" si="142"/>
        <v>#DIV/0!</v>
      </c>
      <c r="L121" s="99" t="e">
        <f t="shared" si="143"/>
        <v>#DIV/0!</v>
      </c>
      <c r="M121" s="137"/>
      <c r="N121" s="136"/>
      <c r="O121" s="99" t="e">
        <f t="shared" si="144"/>
        <v>#DIV/0!</v>
      </c>
      <c r="P121" s="99" t="e">
        <f t="shared" si="145"/>
        <v>#DIV/0!</v>
      </c>
      <c r="Q121" s="165" t="e">
        <f t="shared" si="146"/>
        <v>#DIV/0!</v>
      </c>
      <c r="R121" s="165" t="e">
        <f t="shared" si="147"/>
        <v>#DIV/0!</v>
      </c>
      <c r="S121" s="165" t="e">
        <f t="shared" si="148"/>
        <v>#DIV/0!</v>
      </c>
      <c r="T121" s="99" t="e">
        <f t="shared" si="149"/>
        <v>#DIV/0!</v>
      </c>
      <c r="U121" s="165" t="e">
        <f t="shared" si="150"/>
        <v>#DIV/0!</v>
      </c>
      <c r="V121" s="99" t="e">
        <f t="shared" si="151"/>
        <v>#DIV/0!</v>
      </c>
      <c r="W121" s="167" t="e">
        <f t="shared" si="152"/>
        <v>#DIV/0!</v>
      </c>
      <c r="X121" s="143"/>
    </row>
    <row r="122" spans="2:24" x14ac:dyDescent="0.2">
      <c r="B122" s="123"/>
      <c r="C122" s="97" t="s">
        <v>30</v>
      </c>
      <c r="D122" s="75" t="e">
        <f t="shared" si="137"/>
        <v>#DIV/0!</v>
      </c>
      <c r="E122" s="66" t="e">
        <f t="shared" si="138"/>
        <v>#DIV/0!</v>
      </c>
      <c r="F122" s="24"/>
      <c r="G122" s="62"/>
      <c r="H122" s="165" t="e">
        <f t="shared" si="139"/>
        <v>#DIV/0!</v>
      </c>
      <c r="I122" s="99" t="e">
        <f t="shared" si="140"/>
        <v>#DIV/0!</v>
      </c>
      <c r="J122" s="99" t="e">
        <f t="shared" si="141"/>
        <v>#DIV/0!</v>
      </c>
      <c r="K122" s="99" t="e">
        <f t="shared" si="142"/>
        <v>#DIV/0!</v>
      </c>
      <c r="L122" s="99" t="e">
        <f t="shared" si="143"/>
        <v>#DIV/0!</v>
      </c>
      <c r="M122" s="53"/>
      <c r="N122" s="85"/>
      <c r="O122" s="99" t="e">
        <f t="shared" si="144"/>
        <v>#DIV/0!</v>
      </c>
      <c r="P122" s="99" t="e">
        <f t="shared" si="145"/>
        <v>#DIV/0!</v>
      </c>
      <c r="Q122" s="165" t="e">
        <f t="shared" si="146"/>
        <v>#DIV/0!</v>
      </c>
      <c r="R122" s="165" t="e">
        <f t="shared" si="147"/>
        <v>#DIV/0!</v>
      </c>
      <c r="S122" s="165" t="e">
        <f t="shared" si="148"/>
        <v>#DIV/0!</v>
      </c>
      <c r="T122" s="99" t="e">
        <f t="shared" si="149"/>
        <v>#DIV/0!</v>
      </c>
      <c r="U122" s="165" t="e">
        <f t="shared" si="150"/>
        <v>#DIV/0!</v>
      </c>
      <c r="V122" s="99" t="e">
        <f t="shared" si="151"/>
        <v>#DIV/0!</v>
      </c>
      <c r="W122" s="167" t="e">
        <f t="shared" si="152"/>
        <v>#DIV/0!</v>
      </c>
      <c r="X122" s="143"/>
    </row>
    <row r="123" spans="2:24" x14ac:dyDescent="0.2">
      <c r="B123" s="123"/>
      <c r="C123" s="97" t="s">
        <v>30</v>
      </c>
      <c r="D123" s="75" t="e">
        <f t="shared" si="137"/>
        <v>#DIV/0!</v>
      </c>
      <c r="E123" s="66" t="e">
        <f t="shared" si="138"/>
        <v>#DIV/0!</v>
      </c>
      <c r="F123" s="24"/>
      <c r="G123" s="62"/>
      <c r="H123" s="165" t="e">
        <f t="shared" si="139"/>
        <v>#DIV/0!</v>
      </c>
      <c r="I123" s="99" t="e">
        <f t="shared" si="140"/>
        <v>#DIV/0!</v>
      </c>
      <c r="J123" s="99" t="e">
        <f t="shared" si="141"/>
        <v>#DIV/0!</v>
      </c>
      <c r="K123" s="99" t="e">
        <f t="shared" si="142"/>
        <v>#DIV/0!</v>
      </c>
      <c r="L123" s="99" t="e">
        <f t="shared" si="143"/>
        <v>#DIV/0!</v>
      </c>
      <c r="M123" s="53"/>
      <c r="N123" s="85"/>
      <c r="O123" s="99" t="e">
        <f t="shared" si="144"/>
        <v>#DIV/0!</v>
      </c>
      <c r="P123" s="99" t="e">
        <f t="shared" si="145"/>
        <v>#DIV/0!</v>
      </c>
      <c r="Q123" s="165" t="e">
        <f t="shared" si="146"/>
        <v>#DIV/0!</v>
      </c>
      <c r="R123" s="165" t="e">
        <f t="shared" si="147"/>
        <v>#DIV/0!</v>
      </c>
      <c r="S123" s="165" t="e">
        <f t="shared" si="148"/>
        <v>#DIV/0!</v>
      </c>
      <c r="T123" s="99" t="e">
        <f t="shared" si="149"/>
        <v>#DIV/0!</v>
      </c>
      <c r="U123" s="165" t="e">
        <f t="shared" si="150"/>
        <v>#DIV/0!</v>
      </c>
      <c r="V123" s="99" t="e">
        <f t="shared" si="151"/>
        <v>#DIV/0!</v>
      </c>
      <c r="W123" s="167" t="e">
        <f t="shared" si="152"/>
        <v>#DIV/0!</v>
      </c>
      <c r="X123" s="143"/>
    </row>
    <row r="124" spans="2:24" x14ac:dyDescent="0.2">
      <c r="B124" s="123"/>
      <c r="C124" s="97" t="s">
        <v>30</v>
      </c>
      <c r="D124" s="75" t="e">
        <f t="shared" si="137"/>
        <v>#DIV/0!</v>
      </c>
      <c r="E124" s="66" t="e">
        <f t="shared" si="138"/>
        <v>#DIV/0!</v>
      </c>
      <c r="F124" s="24"/>
      <c r="G124" s="62"/>
      <c r="H124" s="165" t="e">
        <f t="shared" si="139"/>
        <v>#DIV/0!</v>
      </c>
      <c r="I124" s="99" t="e">
        <f t="shared" si="140"/>
        <v>#DIV/0!</v>
      </c>
      <c r="J124" s="99" t="e">
        <f t="shared" si="141"/>
        <v>#DIV/0!</v>
      </c>
      <c r="K124" s="99" t="e">
        <f t="shared" si="142"/>
        <v>#DIV/0!</v>
      </c>
      <c r="L124" s="99" t="e">
        <f t="shared" si="143"/>
        <v>#DIV/0!</v>
      </c>
      <c r="M124" s="53"/>
      <c r="N124" s="85"/>
      <c r="O124" s="99" t="e">
        <f t="shared" si="144"/>
        <v>#DIV/0!</v>
      </c>
      <c r="P124" s="99" t="e">
        <f t="shared" si="145"/>
        <v>#DIV/0!</v>
      </c>
      <c r="Q124" s="165" t="e">
        <f t="shared" si="146"/>
        <v>#DIV/0!</v>
      </c>
      <c r="R124" s="165" t="e">
        <f t="shared" si="147"/>
        <v>#DIV/0!</v>
      </c>
      <c r="S124" s="165" t="e">
        <f t="shared" si="148"/>
        <v>#DIV/0!</v>
      </c>
      <c r="T124" s="99" t="e">
        <f t="shared" si="149"/>
        <v>#DIV/0!</v>
      </c>
      <c r="U124" s="165" t="e">
        <f t="shared" si="150"/>
        <v>#DIV/0!</v>
      </c>
      <c r="V124" s="99" t="e">
        <f t="shared" si="151"/>
        <v>#DIV/0!</v>
      </c>
      <c r="W124" s="167" t="e">
        <f t="shared" si="152"/>
        <v>#DIV/0!</v>
      </c>
      <c r="X124" s="143"/>
    </row>
    <row r="125" spans="2:24" x14ac:dyDescent="0.2">
      <c r="B125" s="123"/>
      <c r="C125" s="97" t="s">
        <v>30</v>
      </c>
      <c r="D125" s="75" t="e">
        <f t="shared" si="137"/>
        <v>#DIV/0!</v>
      </c>
      <c r="E125" s="66" t="e">
        <f t="shared" si="138"/>
        <v>#DIV/0!</v>
      </c>
      <c r="F125" s="24"/>
      <c r="G125" s="62"/>
      <c r="H125" s="165" t="e">
        <f t="shared" si="139"/>
        <v>#DIV/0!</v>
      </c>
      <c r="I125" s="99" t="e">
        <f t="shared" si="140"/>
        <v>#DIV/0!</v>
      </c>
      <c r="J125" s="99" t="e">
        <f t="shared" si="141"/>
        <v>#DIV/0!</v>
      </c>
      <c r="K125" s="99" t="e">
        <f t="shared" si="142"/>
        <v>#DIV/0!</v>
      </c>
      <c r="L125" s="99" t="e">
        <f t="shared" si="143"/>
        <v>#DIV/0!</v>
      </c>
      <c r="M125" s="53"/>
      <c r="N125" s="85"/>
      <c r="O125" s="99" t="e">
        <f t="shared" si="144"/>
        <v>#DIV/0!</v>
      </c>
      <c r="P125" s="99" t="e">
        <f t="shared" si="145"/>
        <v>#DIV/0!</v>
      </c>
      <c r="Q125" s="165" t="e">
        <f t="shared" si="146"/>
        <v>#DIV/0!</v>
      </c>
      <c r="R125" s="165" t="e">
        <f t="shared" si="147"/>
        <v>#DIV/0!</v>
      </c>
      <c r="S125" s="165" t="e">
        <f t="shared" si="148"/>
        <v>#DIV/0!</v>
      </c>
      <c r="T125" s="99" t="e">
        <f t="shared" si="149"/>
        <v>#DIV/0!</v>
      </c>
      <c r="U125" s="165" t="e">
        <f t="shared" si="150"/>
        <v>#DIV/0!</v>
      </c>
      <c r="V125" s="99" t="e">
        <f t="shared" si="151"/>
        <v>#DIV/0!</v>
      </c>
      <c r="W125" s="167" t="e">
        <f t="shared" si="152"/>
        <v>#DIV/0!</v>
      </c>
      <c r="X125" s="143"/>
    </row>
    <row r="126" spans="2:24" s="2" customFormat="1" x14ac:dyDescent="0.2">
      <c r="B126" s="106" t="s">
        <v>4</v>
      </c>
      <c r="C126" s="101"/>
      <c r="D126" s="76" t="e">
        <f>SUM(D112:D125)</f>
        <v>#DIV/0!</v>
      </c>
      <c r="E126" s="68" t="e">
        <f>SUM(E112:E125)</f>
        <v>#DIV/0!</v>
      </c>
      <c r="F126" s="68">
        <f>SUM(F112:F125)</f>
        <v>0</v>
      </c>
      <c r="G126" s="119"/>
      <c r="H126" s="166" t="e">
        <f>SUM(H112:H125)</f>
        <v>#DIV/0!</v>
      </c>
      <c r="I126" s="119" t="e">
        <f>SUM(I112:I125)</f>
        <v>#DIV/0!</v>
      </c>
      <c r="J126" s="119" t="e">
        <f>SUM(J112:J125)</f>
        <v>#DIV/0!</v>
      </c>
      <c r="K126" s="119" t="e">
        <f>SUM(K112:K125)</f>
        <v>#DIV/0!</v>
      </c>
      <c r="L126" s="119" t="e">
        <f>SUM(L112:L125)</f>
        <v>#DIV/0!</v>
      </c>
      <c r="M126" s="101"/>
      <c r="N126" s="101"/>
      <c r="O126" s="119" t="e">
        <f t="shared" ref="O126:W126" si="153">SUM(O112:O125)</f>
        <v>#DIV/0!</v>
      </c>
      <c r="P126" s="119" t="e">
        <f t="shared" si="153"/>
        <v>#DIV/0!</v>
      </c>
      <c r="Q126" s="166" t="e">
        <f t="shared" si="153"/>
        <v>#DIV/0!</v>
      </c>
      <c r="R126" s="166" t="e">
        <f t="shared" si="153"/>
        <v>#DIV/0!</v>
      </c>
      <c r="S126" s="166" t="e">
        <f t="shared" si="153"/>
        <v>#DIV/0!</v>
      </c>
      <c r="T126" s="119" t="e">
        <f t="shared" si="153"/>
        <v>#DIV/0!</v>
      </c>
      <c r="U126" s="166" t="e">
        <f t="shared" si="153"/>
        <v>#DIV/0!</v>
      </c>
      <c r="V126" s="119" t="e">
        <f t="shared" si="153"/>
        <v>#DIV/0!</v>
      </c>
      <c r="W126" s="168" t="e">
        <f t="shared" si="153"/>
        <v>#DIV/0!</v>
      </c>
      <c r="X126" s="144"/>
    </row>
    <row r="127" spans="2:24" s="2" customFormat="1" x14ac:dyDescent="0.2">
      <c r="B127" s="106"/>
      <c r="C127" s="101"/>
      <c r="D127" s="76"/>
      <c r="E127" s="68"/>
      <c r="F127" s="68"/>
      <c r="G127" s="119"/>
      <c r="H127" s="107"/>
      <c r="I127" s="72"/>
      <c r="J127" s="72"/>
      <c r="K127" s="72"/>
      <c r="L127" s="72"/>
      <c r="M127" s="101"/>
      <c r="N127" s="101"/>
      <c r="O127" s="119"/>
      <c r="P127" s="119"/>
      <c r="Q127" s="166"/>
      <c r="R127" s="166"/>
      <c r="S127" s="166"/>
      <c r="T127" s="119"/>
      <c r="U127" s="166"/>
      <c r="V127" s="119"/>
      <c r="W127" s="168"/>
      <c r="X127" s="144"/>
    </row>
    <row r="128" spans="2:24" s="2" customFormat="1" x14ac:dyDescent="0.2">
      <c r="B128" s="106" t="s">
        <v>44</v>
      </c>
      <c r="C128" s="101"/>
      <c r="D128" s="76"/>
      <c r="E128" s="68"/>
      <c r="F128" s="68"/>
      <c r="G128" s="119"/>
      <c r="H128" s="107"/>
      <c r="I128" s="72"/>
      <c r="J128" s="72"/>
      <c r="K128" s="72"/>
      <c r="L128" s="72"/>
      <c r="M128" s="101"/>
      <c r="N128" s="101"/>
      <c r="O128" s="166" t="e">
        <f>O126+O109</f>
        <v>#DIV/0!</v>
      </c>
      <c r="P128" s="166" t="e">
        <f t="shared" ref="P128:V128" si="154">P126+P109</f>
        <v>#DIV/0!</v>
      </c>
      <c r="Q128" s="166" t="e">
        <f t="shared" si="154"/>
        <v>#DIV/0!</v>
      </c>
      <c r="R128" s="166" t="e">
        <f t="shared" si="154"/>
        <v>#DIV/0!</v>
      </c>
      <c r="S128" s="166" t="e">
        <f t="shared" si="154"/>
        <v>#DIV/0!</v>
      </c>
      <c r="T128" s="166" t="e">
        <f t="shared" si="154"/>
        <v>#DIV/0!</v>
      </c>
      <c r="U128" s="166" t="e">
        <f t="shared" si="154"/>
        <v>#DIV/0!</v>
      </c>
      <c r="V128" s="166" t="e">
        <f t="shared" si="154"/>
        <v>#DIV/0!</v>
      </c>
      <c r="W128" s="168" t="e">
        <f>W126+W109</f>
        <v>#DIV/0!</v>
      </c>
      <c r="X128" s="144"/>
    </row>
    <row r="129" spans="1:24" s="2" customFormat="1" x14ac:dyDescent="0.2">
      <c r="B129" s="106"/>
      <c r="C129" s="101"/>
      <c r="D129" s="76"/>
      <c r="E129" s="68"/>
      <c r="F129" s="124"/>
      <c r="G129" s="119"/>
      <c r="H129" s="107"/>
      <c r="I129" s="72"/>
      <c r="J129" s="72"/>
      <c r="K129" s="72"/>
      <c r="L129" s="72"/>
      <c r="M129" s="101"/>
      <c r="N129" s="101"/>
      <c r="O129" s="72"/>
      <c r="P129" s="72"/>
      <c r="Q129" s="107"/>
      <c r="R129" s="107"/>
      <c r="S129" s="107"/>
      <c r="T129" s="72"/>
      <c r="U129" s="107"/>
      <c r="V129" s="72"/>
      <c r="W129" s="108"/>
      <c r="X129" s="144"/>
    </row>
    <row r="130" spans="1:24" s="2" customFormat="1" x14ac:dyDescent="0.2">
      <c r="B130" s="106" t="s">
        <v>85</v>
      </c>
      <c r="C130" s="101"/>
      <c r="D130" s="76"/>
      <c r="E130" s="68"/>
      <c r="F130" s="124"/>
      <c r="G130" s="119"/>
      <c r="H130" s="107"/>
      <c r="I130" s="72"/>
      <c r="J130" s="72"/>
      <c r="K130" s="72"/>
      <c r="L130" s="72"/>
      <c r="M130" s="101"/>
      <c r="N130" s="101"/>
      <c r="O130" s="72"/>
      <c r="P130" s="72"/>
      <c r="Q130" s="107"/>
      <c r="R130" s="107"/>
      <c r="S130" s="107"/>
      <c r="T130" s="72"/>
      <c r="U130" s="107"/>
      <c r="V130" s="72"/>
      <c r="W130" s="108"/>
      <c r="X130" s="144"/>
    </row>
    <row r="131" spans="1:24" s="2" customFormat="1" x14ac:dyDescent="0.2">
      <c r="B131" s="139"/>
      <c r="C131" s="101"/>
      <c r="D131" s="76"/>
      <c r="E131" s="68"/>
      <c r="F131" s="124"/>
      <c r="G131" s="119"/>
      <c r="H131" s="107"/>
      <c r="I131" s="72"/>
      <c r="J131" s="72"/>
      <c r="K131" s="72"/>
      <c r="L131" s="72"/>
      <c r="M131" s="101"/>
      <c r="N131" s="101"/>
      <c r="O131" s="72"/>
      <c r="P131" s="72"/>
      <c r="Q131" s="169"/>
      <c r="R131" s="165">
        <f>Q131*$R$6</f>
        <v>0</v>
      </c>
      <c r="S131" s="165">
        <f>R131+Q131</f>
        <v>0</v>
      </c>
      <c r="T131" s="99">
        <f>$T$6*S131</f>
        <v>0</v>
      </c>
      <c r="U131" s="165">
        <f>S131+T131</f>
        <v>0</v>
      </c>
      <c r="V131" s="99">
        <f>$V$6*U131</f>
        <v>0</v>
      </c>
      <c r="W131" s="167">
        <f>U131+V131</f>
        <v>0</v>
      </c>
      <c r="X131" s="144"/>
    </row>
    <row r="132" spans="1:24" s="2" customFormat="1" x14ac:dyDescent="0.2">
      <c r="B132" s="139"/>
      <c r="C132" s="101"/>
      <c r="D132" s="76"/>
      <c r="E132" s="68"/>
      <c r="F132" s="124"/>
      <c r="G132" s="119"/>
      <c r="H132" s="107"/>
      <c r="I132" s="72"/>
      <c r="J132" s="72"/>
      <c r="K132" s="72"/>
      <c r="L132" s="72"/>
      <c r="M132" s="101"/>
      <c r="N132" s="101"/>
      <c r="O132" s="72"/>
      <c r="P132" s="72"/>
      <c r="Q132" s="169"/>
      <c r="R132" s="165">
        <f t="shared" ref="R132:R139" si="155">Q132*$R$6</f>
        <v>0</v>
      </c>
      <c r="S132" s="165">
        <f t="shared" ref="S132:S139" si="156">R132+Q132</f>
        <v>0</v>
      </c>
      <c r="T132" s="99">
        <f t="shared" ref="T132:T139" si="157">$T$6*S132</f>
        <v>0</v>
      </c>
      <c r="U132" s="165">
        <f t="shared" ref="U132:U139" si="158">S132+T132</f>
        <v>0</v>
      </c>
      <c r="V132" s="99">
        <f t="shared" ref="V132:V139" si="159">$V$6*U132</f>
        <v>0</v>
      </c>
      <c r="W132" s="167">
        <f t="shared" ref="W132:W139" si="160">U132+V132</f>
        <v>0</v>
      </c>
      <c r="X132" s="144"/>
    </row>
    <row r="133" spans="1:24" s="2" customFormat="1" x14ac:dyDescent="0.2">
      <c r="B133" s="139"/>
      <c r="C133" s="101"/>
      <c r="D133" s="76"/>
      <c r="E133" s="68"/>
      <c r="F133" s="68"/>
      <c r="G133" s="119"/>
      <c r="H133" s="107"/>
      <c r="I133" s="72"/>
      <c r="J133" s="72"/>
      <c r="K133" s="72"/>
      <c r="L133" s="72"/>
      <c r="M133" s="101"/>
      <c r="N133" s="101"/>
      <c r="O133" s="72"/>
      <c r="P133" s="72"/>
      <c r="Q133" s="169"/>
      <c r="R133" s="165">
        <f t="shared" si="155"/>
        <v>0</v>
      </c>
      <c r="S133" s="165">
        <f t="shared" si="156"/>
        <v>0</v>
      </c>
      <c r="T133" s="99">
        <f t="shared" si="157"/>
        <v>0</v>
      </c>
      <c r="U133" s="165">
        <f t="shared" si="158"/>
        <v>0</v>
      </c>
      <c r="V133" s="99">
        <f t="shared" si="159"/>
        <v>0</v>
      </c>
      <c r="W133" s="167">
        <f t="shared" si="160"/>
        <v>0</v>
      </c>
      <c r="X133" s="144"/>
    </row>
    <row r="134" spans="1:24" s="2" customFormat="1" x14ac:dyDescent="0.2">
      <c r="B134" s="139"/>
      <c r="C134" s="101"/>
      <c r="D134" s="76"/>
      <c r="E134" s="68"/>
      <c r="F134" s="68"/>
      <c r="G134" s="119"/>
      <c r="H134" s="107"/>
      <c r="I134" s="72"/>
      <c r="J134" s="72"/>
      <c r="K134" s="72"/>
      <c r="L134" s="72"/>
      <c r="M134" s="101"/>
      <c r="N134" s="101"/>
      <c r="O134" s="72"/>
      <c r="P134" s="72"/>
      <c r="Q134" s="169"/>
      <c r="R134" s="165">
        <f t="shared" si="155"/>
        <v>0</v>
      </c>
      <c r="S134" s="165">
        <f t="shared" si="156"/>
        <v>0</v>
      </c>
      <c r="T134" s="99">
        <f t="shared" si="157"/>
        <v>0</v>
      </c>
      <c r="U134" s="165">
        <f t="shared" si="158"/>
        <v>0</v>
      </c>
      <c r="V134" s="99">
        <f t="shared" si="159"/>
        <v>0</v>
      </c>
      <c r="W134" s="167">
        <f t="shared" si="160"/>
        <v>0</v>
      </c>
      <c r="X134" s="144"/>
    </row>
    <row r="135" spans="1:24" s="2" customFormat="1" x14ac:dyDescent="0.2">
      <c r="B135" s="140"/>
      <c r="C135" s="101"/>
      <c r="D135" s="76"/>
      <c r="E135" s="68"/>
      <c r="F135" s="68"/>
      <c r="G135" s="119"/>
      <c r="H135" s="107"/>
      <c r="I135" s="72"/>
      <c r="J135" s="72"/>
      <c r="K135" s="72"/>
      <c r="L135" s="72"/>
      <c r="M135" s="101"/>
      <c r="N135" s="101"/>
      <c r="O135" s="72"/>
      <c r="P135" s="72"/>
      <c r="Q135" s="169"/>
      <c r="R135" s="165">
        <f t="shared" si="155"/>
        <v>0</v>
      </c>
      <c r="S135" s="165">
        <f t="shared" si="156"/>
        <v>0</v>
      </c>
      <c r="T135" s="99">
        <f t="shared" si="157"/>
        <v>0</v>
      </c>
      <c r="U135" s="165">
        <f t="shared" si="158"/>
        <v>0</v>
      </c>
      <c r="V135" s="99">
        <f t="shared" si="159"/>
        <v>0</v>
      </c>
      <c r="W135" s="167">
        <f t="shared" si="160"/>
        <v>0</v>
      </c>
      <c r="X135" s="144"/>
    </row>
    <row r="136" spans="1:24" s="2" customFormat="1" x14ac:dyDescent="0.2">
      <c r="B136" s="140"/>
      <c r="C136" s="101"/>
      <c r="D136" s="76"/>
      <c r="E136" s="68"/>
      <c r="F136" s="68"/>
      <c r="G136" s="119"/>
      <c r="H136" s="107"/>
      <c r="I136" s="72"/>
      <c r="J136" s="72"/>
      <c r="K136" s="72"/>
      <c r="L136" s="72"/>
      <c r="M136" s="101"/>
      <c r="N136" s="101"/>
      <c r="O136" s="72"/>
      <c r="P136" s="72"/>
      <c r="Q136" s="169"/>
      <c r="R136" s="165">
        <f t="shared" si="155"/>
        <v>0</v>
      </c>
      <c r="S136" s="165">
        <f t="shared" si="156"/>
        <v>0</v>
      </c>
      <c r="T136" s="99">
        <f t="shared" si="157"/>
        <v>0</v>
      </c>
      <c r="U136" s="165">
        <f t="shared" si="158"/>
        <v>0</v>
      </c>
      <c r="V136" s="99">
        <f t="shared" si="159"/>
        <v>0</v>
      </c>
      <c r="W136" s="167">
        <f t="shared" si="160"/>
        <v>0</v>
      </c>
      <c r="X136" s="144"/>
    </row>
    <row r="137" spans="1:24" s="2" customFormat="1" x14ac:dyDescent="0.2">
      <c r="B137" s="140"/>
      <c r="C137" s="101"/>
      <c r="D137" s="76"/>
      <c r="E137" s="68"/>
      <c r="F137" s="68"/>
      <c r="G137" s="119"/>
      <c r="H137" s="107"/>
      <c r="I137" s="72"/>
      <c r="J137" s="72"/>
      <c r="K137" s="72"/>
      <c r="L137" s="72"/>
      <c r="M137" s="101"/>
      <c r="N137" s="101"/>
      <c r="O137" s="72"/>
      <c r="P137" s="72"/>
      <c r="Q137" s="169"/>
      <c r="R137" s="165">
        <f t="shared" si="155"/>
        <v>0</v>
      </c>
      <c r="S137" s="165">
        <f t="shared" si="156"/>
        <v>0</v>
      </c>
      <c r="T137" s="99">
        <f t="shared" si="157"/>
        <v>0</v>
      </c>
      <c r="U137" s="165">
        <f t="shared" si="158"/>
        <v>0</v>
      </c>
      <c r="V137" s="99">
        <f t="shared" si="159"/>
        <v>0</v>
      </c>
      <c r="W137" s="167">
        <f t="shared" si="160"/>
        <v>0</v>
      </c>
      <c r="X137" s="144"/>
    </row>
    <row r="138" spans="1:24" s="2" customFormat="1" x14ac:dyDescent="0.2">
      <c r="B138" s="140"/>
      <c r="C138" s="101"/>
      <c r="D138" s="76"/>
      <c r="E138" s="68"/>
      <c r="F138" s="68"/>
      <c r="G138" s="119"/>
      <c r="H138" s="107"/>
      <c r="I138" s="72"/>
      <c r="J138" s="72"/>
      <c r="K138" s="72"/>
      <c r="L138" s="72"/>
      <c r="M138" s="101"/>
      <c r="N138" s="101"/>
      <c r="O138" s="72"/>
      <c r="P138" s="72"/>
      <c r="Q138" s="169"/>
      <c r="R138" s="165">
        <f t="shared" si="155"/>
        <v>0</v>
      </c>
      <c r="S138" s="165">
        <f t="shared" si="156"/>
        <v>0</v>
      </c>
      <c r="T138" s="99">
        <f t="shared" si="157"/>
        <v>0</v>
      </c>
      <c r="U138" s="165">
        <f t="shared" si="158"/>
        <v>0</v>
      </c>
      <c r="V138" s="99">
        <f t="shared" si="159"/>
        <v>0</v>
      </c>
      <c r="W138" s="167">
        <f t="shared" si="160"/>
        <v>0</v>
      </c>
      <c r="X138" s="144"/>
    </row>
    <row r="139" spans="1:24" s="2" customFormat="1" x14ac:dyDescent="0.2">
      <c r="B139" s="140"/>
      <c r="C139" s="101"/>
      <c r="D139" s="76"/>
      <c r="E139" s="68"/>
      <c r="F139" s="68"/>
      <c r="G139" s="119"/>
      <c r="H139" s="107"/>
      <c r="I139" s="72"/>
      <c r="J139" s="72"/>
      <c r="K139" s="72"/>
      <c r="L139" s="72"/>
      <c r="M139" s="101"/>
      <c r="N139" s="101"/>
      <c r="O139" s="72"/>
      <c r="P139" s="72"/>
      <c r="Q139" s="169"/>
      <c r="R139" s="165">
        <f t="shared" si="155"/>
        <v>0</v>
      </c>
      <c r="S139" s="165">
        <f t="shared" si="156"/>
        <v>0</v>
      </c>
      <c r="T139" s="99">
        <f t="shared" si="157"/>
        <v>0</v>
      </c>
      <c r="U139" s="165">
        <f t="shared" si="158"/>
        <v>0</v>
      </c>
      <c r="V139" s="99">
        <f t="shared" si="159"/>
        <v>0</v>
      </c>
      <c r="W139" s="167">
        <f t="shared" si="160"/>
        <v>0</v>
      </c>
      <c r="X139" s="144"/>
    </row>
    <row r="140" spans="1:24" s="2" customFormat="1" x14ac:dyDescent="0.2">
      <c r="B140" s="134"/>
      <c r="C140" s="101"/>
      <c r="D140" s="76"/>
      <c r="E140" s="68"/>
      <c r="F140" s="68"/>
      <c r="G140" s="119"/>
      <c r="H140" s="107"/>
      <c r="I140" s="72"/>
      <c r="J140" s="72"/>
      <c r="K140" s="72"/>
      <c r="L140" s="72"/>
      <c r="M140" s="101"/>
      <c r="N140" s="101"/>
      <c r="O140" s="72"/>
      <c r="P140" s="72"/>
      <c r="Q140" s="166"/>
      <c r="R140" s="166"/>
      <c r="S140" s="166"/>
      <c r="T140" s="119"/>
      <c r="U140" s="166"/>
      <c r="V140" s="119"/>
      <c r="W140" s="168"/>
      <c r="X140" s="144"/>
    </row>
    <row r="141" spans="1:24" s="2" customFormat="1" x14ac:dyDescent="0.2">
      <c r="B141" s="135" t="s">
        <v>87</v>
      </c>
      <c r="C141" s="101"/>
      <c r="D141" s="76"/>
      <c r="E141" s="68"/>
      <c r="F141" s="68"/>
      <c r="G141" s="119"/>
      <c r="H141" s="107"/>
      <c r="I141" s="72"/>
      <c r="J141" s="72"/>
      <c r="K141" s="72"/>
      <c r="L141" s="72"/>
      <c r="M141" s="101"/>
      <c r="N141" s="101"/>
      <c r="O141" s="72"/>
      <c r="P141" s="72"/>
      <c r="Q141" s="166">
        <f t="shared" ref="Q141:V141" si="161">SUM(Q131:Q139)</f>
        <v>0</v>
      </c>
      <c r="R141" s="166">
        <f t="shared" si="161"/>
        <v>0</v>
      </c>
      <c r="S141" s="166">
        <f t="shared" si="161"/>
        <v>0</v>
      </c>
      <c r="T141" s="166">
        <f t="shared" si="161"/>
        <v>0</v>
      </c>
      <c r="U141" s="166">
        <f t="shared" si="161"/>
        <v>0</v>
      </c>
      <c r="V141" s="166">
        <f t="shared" si="161"/>
        <v>0</v>
      </c>
      <c r="W141" s="168">
        <f>SUM(W131:W139)</f>
        <v>0</v>
      </c>
      <c r="X141" s="144"/>
    </row>
    <row r="142" spans="1:24" s="2" customFormat="1" x14ac:dyDescent="0.2">
      <c r="B142" s="106"/>
      <c r="C142" s="101"/>
      <c r="D142" s="76"/>
      <c r="E142" s="68"/>
      <c r="F142" s="68"/>
      <c r="G142" s="119"/>
      <c r="H142" s="107"/>
      <c r="I142" s="72"/>
      <c r="J142" s="72"/>
      <c r="K142" s="72"/>
      <c r="L142" s="72"/>
      <c r="M142" s="101"/>
      <c r="N142" s="101"/>
      <c r="O142" s="72"/>
      <c r="P142" s="72"/>
      <c r="Q142" s="166"/>
      <c r="R142" s="166"/>
      <c r="S142" s="166"/>
      <c r="T142" s="119"/>
      <c r="U142" s="166"/>
      <c r="V142" s="119"/>
      <c r="W142" s="168"/>
      <c r="X142" s="144"/>
    </row>
    <row r="143" spans="1:24" ht="10.8" thickBot="1" x14ac:dyDescent="0.25">
      <c r="A143" s="215" t="s">
        <v>105</v>
      </c>
      <c r="B143" s="116"/>
      <c r="C143" s="109"/>
      <c r="D143" s="117" t="e">
        <f>SUM(D126+D109)</f>
        <v>#DIV/0!</v>
      </c>
      <c r="E143" s="120" t="e">
        <f>SUM(E126+E109)</f>
        <v>#DIV/0!</v>
      </c>
      <c r="F143" s="120">
        <f>SUM(F126+F109)</f>
        <v>0</v>
      </c>
      <c r="G143" s="109"/>
      <c r="H143" s="170" t="e">
        <f>H126+H109</f>
        <v>#DIV/0!</v>
      </c>
      <c r="I143" s="170" t="e">
        <f>I126+I109</f>
        <v>#DIV/0!</v>
      </c>
      <c r="J143" s="170" t="e">
        <f>J126+J109</f>
        <v>#DIV/0!</v>
      </c>
      <c r="K143" s="170" t="e">
        <f>K126+K109</f>
        <v>#DIV/0!</v>
      </c>
      <c r="L143" s="170" t="e">
        <f>L126+L109</f>
        <v>#DIV/0!</v>
      </c>
      <c r="M143" s="109"/>
      <c r="N143" s="109"/>
      <c r="O143" s="170" t="e">
        <f>O128</f>
        <v>#DIV/0!</v>
      </c>
      <c r="P143" s="170" t="e">
        <f>P128</f>
        <v>#DIV/0!</v>
      </c>
      <c r="Q143" s="170" t="e">
        <f>Q128+Q141</f>
        <v>#DIV/0!</v>
      </c>
      <c r="R143" s="170" t="e">
        <f t="shared" ref="R143:W143" si="162">R128+R141</f>
        <v>#DIV/0!</v>
      </c>
      <c r="S143" s="170" t="e">
        <f t="shared" si="162"/>
        <v>#DIV/0!</v>
      </c>
      <c r="T143" s="170" t="e">
        <f t="shared" si="162"/>
        <v>#DIV/0!</v>
      </c>
      <c r="U143" s="170" t="e">
        <f t="shared" si="162"/>
        <v>#DIV/0!</v>
      </c>
      <c r="V143" s="170" t="e">
        <f t="shared" si="162"/>
        <v>#DIV/0!</v>
      </c>
      <c r="W143" s="216" t="e">
        <f t="shared" si="162"/>
        <v>#DIV/0!</v>
      </c>
      <c r="X143" s="217" t="e">
        <f>W143/X101</f>
        <v>#DIV/0!</v>
      </c>
    </row>
    <row r="144" spans="1:24" x14ac:dyDescent="0.2">
      <c r="B144" s="149"/>
      <c r="C144" s="150"/>
      <c r="D144" s="151"/>
      <c r="E144" s="151"/>
      <c r="F144" s="151"/>
      <c r="G144" s="152"/>
      <c r="H144" s="150"/>
      <c r="I144" s="152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3"/>
      <c r="X144" s="142"/>
    </row>
    <row r="145" spans="1:24" x14ac:dyDescent="0.2">
      <c r="A145" s="238" t="s">
        <v>106</v>
      </c>
      <c r="B145" s="205" t="s">
        <v>129</v>
      </c>
      <c r="C145" s="110"/>
      <c r="D145" s="110"/>
      <c r="E145" s="110"/>
      <c r="F145" s="110"/>
      <c r="G145" s="111"/>
      <c r="H145" s="110"/>
      <c r="I145" s="111"/>
      <c r="J145" s="110"/>
      <c r="K145" s="111"/>
      <c r="L145" s="111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8"/>
      <c r="X145" s="143"/>
    </row>
    <row r="146" spans="1:24" x14ac:dyDescent="0.2">
      <c r="B146" s="205" t="s">
        <v>137</v>
      </c>
      <c r="C146" s="110"/>
      <c r="D146" s="110"/>
      <c r="E146" s="110"/>
      <c r="F146" s="110"/>
      <c r="G146" s="111"/>
      <c r="H146" s="110"/>
      <c r="I146" s="111"/>
      <c r="J146" s="110"/>
      <c r="K146" s="111"/>
      <c r="L146" s="111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8"/>
      <c r="X146" s="251">
        <v>3240</v>
      </c>
    </row>
    <row r="147" spans="1:24" x14ac:dyDescent="0.2">
      <c r="B147" s="106" t="s">
        <v>1</v>
      </c>
      <c r="C147" s="97"/>
      <c r="D147" s="77"/>
      <c r="E147" s="95"/>
      <c r="F147" s="95"/>
      <c r="G147" s="98"/>
      <c r="H147" s="97"/>
      <c r="I147" s="98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103"/>
      <c r="X147" s="143"/>
    </row>
    <row r="148" spans="1:24" x14ac:dyDescent="0.2">
      <c r="B148" s="90"/>
      <c r="C148" s="97" t="s">
        <v>30</v>
      </c>
      <c r="D148" s="75" t="e">
        <f t="shared" ref="D148:D153" si="163">F148/$F$7</f>
        <v>#DIV/0!</v>
      </c>
      <c r="E148" s="66" t="e">
        <f t="shared" ref="E148:E153" si="164">F148/$F$7*$E$7</f>
        <v>#DIV/0!</v>
      </c>
      <c r="F148" s="24"/>
      <c r="G148" s="62"/>
      <c r="H148" s="165" t="e">
        <f t="shared" ref="H148:H153" si="165">G148*E148</f>
        <v>#DIV/0!</v>
      </c>
      <c r="I148" s="99" t="e">
        <f t="shared" ref="I148:I153" si="166">E148*$I$6</f>
        <v>#DIV/0!</v>
      </c>
      <c r="J148" s="99" t="e">
        <f t="shared" ref="J148:J153" si="167">H148*$J$6</f>
        <v>#DIV/0!</v>
      </c>
      <c r="K148" s="99" t="e">
        <f t="shared" ref="K148:K153" si="168">MIN(($K$6*$K$7*(E148/2080)),(H148*$K$6))</f>
        <v>#DIV/0!</v>
      </c>
      <c r="L148" s="99" t="e">
        <f t="shared" ref="L148:L153" si="169">MIN(($L$6*$L$7*(E148/2080)),(H148*$L$6))</f>
        <v>#DIV/0!</v>
      </c>
      <c r="M148" s="137"/>
      <c r="N148" s="172"/>
      <c r="O148" s="99" t="e">
        <f t="shared" ref="O148:O153" si="170">N148*H148/100</f>
        <v>#DIV/0!</v>
      </c>
      <c r="P148" s="99" t="e">
        <f t="shared" ref="P148:P153" si="171">SUM(I148:L148)+O148</f>
        <v>#DIV/0!</v>
      </c>
      <c r="Q148" s="99" t="e">
        <f t="shared" ref="Q148:Q153" si="172">H148+P148</f>
        <v>#DIV/0!</v>
      </c>
      <c r="R148" s="99" t="e">
        <f t="shared" ref="R148:R153" si="173">Q148*$R$6</f>
        <v>#DIV/0!</v>
      </c>
      <c r="S148" s="99" t="e">
        <f t="shared" ref="S148:S153" si="174">Q148+R148</f>
        <v>#DIV/0!</v>
      </c>
      <c r="T148" s="99" t="e">
        <f t="shared" ref="T148:T153" si="175">$T$6*S148</f>
        <v>#DIV/0!</v>
      </c>
      <c r="U148" s="165" t="e">
        <f t="shared" ref="U148:U153" si="176">S148+T148</f>
        <v>#DIV/0!</v>
      </c>
      <c r="V148" s="99" t="e">
        <f t="shared" ref="V148:V153" si="177">$V$6*U148</f>
        <v>#DIV/0!</v>
      </c>
      <c r="W148" s="167" t="e">
        <f t="shared" ref="W148:W153" si="178">U148+V148</f>
        <v>#DIV/0!</v>
      </c>
      <c r="X148" s="143"/>
    </row>
    <row r="149" spans="1:24" x14ac:dyDescent="0.2">
      <c r="B149" s="90"/>
      <c r="C149" s="97" t="s">
        <v>30</v>
      </c>
      <c r="D149" s="75" t="e">
        <f t="shared" si="163"/>
        <v>#DIV/0!</v>
      </c>
      <c r="E149" s="66" t="e">
        <f t="shared" si="164"/>
        <v>#DIV/0!</v>
      </c>
      <c r="F149" s="24"/>
      <c r="G149" s="62"/>
      <c r="H149" s="165" t="e">
        <f t="shared" si="165"/>
        <v>#DIV/0!</v>
      </c>
      <c r="I149" s="99" t="e">
        <f t="shared" si="166"/>
        <v>#DIV/0!</v>
      </c>
      <c r="J149" s="99" t="e">
        <f t="shared" si="167"/>
        <v>#DIV/0!</v>
      </c>
      <c r="K149" s="99" t="e">
        <f t="shared" si="168"/>
        <v>#DIV/0!</v>
      </c>
      <c r="L149" s="99" t="e">
        <f t="shared" si="169"/>
        <v>#DIV/0!</v>
      </c>
      <c r="M149" s="137"/>
      <c r="N149" s="172"/>
      <c r="O149" s="99" t="e">
        <f t="shared" si="170"/>
        <v>#DIV/0!</v>
      </c>
      <c r="P149" s="99" t="e">
        <f t="shared" si="171"/>
        <v>#DIV/0!</v>
      </c>
      <c r="Q149" s="99" t="e">
        <f t="shared" si="172"/>
        <v>#DIV/0!</v>
      </c>
      <c r="R149" s="99" t="e">
        <f t="shared" si="173"/>
        <v>#DIV/0!</v>
      </c>
      <c r="S149" s="99" t="e">
        <f t="shared" si="174"/>
        <v>#DIV/0!</v>
      </c>
      <c r="T149" s="99" t="e">
        <f t="shared" si="175"/>
        <v>#DIV/0!</v>
      </c>
      <c r="U149" s="165" t="e">
        <f t="shared" si="176"/>
        <v>#DIV/0!</v>
      </c>
      <c r="V149" s="99" t="e">
        <f t="shared" si="177"/>
        <v>#DIV/0!</v>
      </c>
      <c r="W149" s="167" t="e">
        <f t="shared" si="178"/>
        <v>#DIV/0!</v>
      </c>
      <c r="X149" s="143"/>
    </row>
    <row r="150" spans="1:24" x14ac:dyDescent="0.2">
      <c r="B150" s="90"/>
      <c r="C150" s="97" t="s">
        <v>30</v>
      </c>
      <c r="D150" s="75" t="e">
        <f t="shared" si="163"/>
        <v>#DIV/0!</v>
      </c>
      <c r="E150" s="66" t="e">
        <f t="shared" si="164"/>
        <v>#DIV/0!</v>
      </c>
      <c r="F150" s="84"/>
      <c r="G150" s="62"/>
      <c r="H150" s="165" t="e">
        <f t="shared" si="165"/>
        <v>#DIV/0!</v>
      </c>
      <c r="I150" s="99" t="e">
        <f t="shared" si="166"/>
        <v>#DIV/0!</v>
      </c>
      <c r="J150" s="99" t="e">
        <f t="shared" si="167"/>
        <v>#DIV/0!</v>
      </c>
      <c r="K150" s="99" t="e">
        <f t="shared" si="168"/>
        <v>#DIV/0!</v>
      </c>
      <c r="L150" s="99" t="e">
        <f t="shared" si="169"/>
        <v>#DIV/0!</v>
      </c>
      <c r="M150" s="137"/>
      <c r="N150" s="172"/>
      <c r="O150" s="99" t="e">
        <f t="shared" si="170"/>
        <v>#DIV/0!</v>
      </c>
      <c r="P150" s="99" t="e">
        <f t="shared" si="171"/>
        <v>#DIV/0!</v>
      </c>
      <c r="Q150" s="99" t="e">
        <f t="shared" si="172"/>
        <v>#DIV/0!</v>
      </c>
      <c r="R150" s="99" t="e">
        <f t="shared" si="173"/>
        <v>#DIV/0!</v>
      </c>
      <c r="S150" s="99" t="e">
        <f t="shared" si="174"/>
        <v>#DIV/0!</v>
      </c>
      <c r="T150" s="99" t="e">
        <f t="shared" si="175"/>
        <v>#DIV/0!</v>
      </c>
      <c r="U150" s="165" t="e">
        <f t="shared" si="176"/>
        <v>#DIV/0!</v>
      </c>
      <c r="V150" s="99" t="e">
        <f t="shared" si="177"/>
        <v>#DIV/0!</v>
      </c>
      <c r="W150" s="167" t="e">
        <f t="shared" si="178"/>
        <v>#DIV/0!</v>
      </c>
      <c r="X150" s="143"/>
    </row>
    <row r="151" spans="1:24" x14ac:dyDescent="0.2">
      <c r="B151" s="90"/>
      <c r="C151" s="97" t="s">
        <v>30</v>
      </c>
      <c r="D151" s="75" t="e">
        <f t="shared" si="163"/>
        <v>#DIV/0!</v>
      </c>
      <c r="E151" s="66" t="e">
        <f t="shared" si="164"/>
        <v>#DIV/0!</v>
      </c>
      <c r="F151" s="24"/>
      <c r="G151" s="62"/>
      <c r="H151" s="165" t="e">
        <f t="shared" si="165"/>
        <v>#DIV/0!</v>
      </c>
      <c r="I151" s="99" t="e">
        <f t="shared" si="166"/>
        <v>#DIV/0!</v>
      </c>
      <c r="J151" s="99" t="e">
        <f t="shared" si="167"/>
        <v>#DIV/0!</v>
      </c>
      <c r="K151" s="99" t="e">
        <f t="shared" si="168"/>
        <v>#DIV/0!</v>
      </c>
      <c r="L151" s="99" t="e">
        <f t="shared" si="169"/>
        <v>#DIV/0!</v>
      </c>
      <c r="M151" s="137"/>
      <c r="N151" s="172"/>
      <c r="O151" s="99" t="e">
        <f t="shared" si="170"/>
        <v>#DIV/0!</v>
      </c>
      <c r="P151" s="99" t="e">
        <f t="shared" si="171"/>
        <v>#DIV/0!</v>
      </c>
      <c r="Q151" s="99" t="e">
        <f t="shared" si="172"/>
        <v>#DIV/0!</v>
      </c>
      <c r="R151" s="99" t="e">
        <f t="shared" si="173"/>
        <v>#DIV/0!</v>
      </c>
      <c r="S151" s="99" t="e">
        <f t="shared" si="174"/>
        <v>#DIV/0!</v>
      </c>
      <c r="T151" s="99" t="e">
        <f t="shared" si="175"/>
        <v>#DIV/0!</v>
      </c>
      <c r="U151" s="165" t="e">
        <f t="shared" si="176"/>
        <v>#DIV/0!</v>
      </c>
      <c r="V151" s="99" t="e">
        <f t="shared" si="177"/>
        <v>#DIV/0!</v>
      </c>
      <c r="W151" s="167" t="e">
        <f t="shared" si="178"/>
        <v>#DIV/0!</v>
      </c>
      <c r="X151" s="143"/>
    </row>
    <row r="152" spans="1:24" x14ac:dyDescent="0.2">
      <c r="B152" s="90"/>
      <c r="C152" s="97" t="s">
        <v>30</v>
      </c>
      <c r="D152" s="75" t="e">
        <f t="shared" si="163"/>
        <v>#DIV/0!</v>
      </c>
      <c r="E152" s="66" t="e">
        <f t="shared" si="164"/>
        <v>#DIV/0!</v>
      </c>
      <c r="F152" s="84"/>
      <c r="G152" s="62"/>
      <c r="H152" s="165" t="e">
        <f t="shared" si="165"/>
        <v>#DIV/0!</v>
      </c>
      <c r="I152" s="99" t="e">
        <f t="shared" si="166"/>
        <v>#DIV/0!</v>
      </c>
      <c r="J152" s="99" t="e">
        <f t="shared" si="167"/>
        <v>#DIV/0!</v>
      </c>
      <c r="K152" s="99" t="e">
        <f t="shared" si="168"/>
        <v>#DIV/0!</v>
      </c>
      <c r="L152" s="99" t="e">
        <f t="shared" si="169"/>
        <v>#DIV/0!</v>
      </c>
      <c r="M152" s="53"/>
      <c r="N152" s="82"/>
      <c r="O152" s="99" t="e">
        <f t="shared" si="170"/>
        <v>#DIV/0!</v>
      </c>
      <c r="P152" s="99" t="e">
        <f t="shared" si="171"/>
        <v>#DIV/0!</v>
      </c>
      <c r="Q152" s="99" t="e">
        <f t="shared" si="172"/>
        <v>#DIV/0!</v>
      </c>
      <c r="R152" s="99" t="e">
        <f t="shared" si="173"/>
        <v>#DIV/0!</v>
      </c>
      <c r="S152" s="99" t="e">
        <f t="shared" si="174"/>
        <v>#DIV/0!</v>
      </c>
      <c r="T152" s="99" t="e">
        <f t="shared" si="175"/>
        <v>#DIV/0!</v>
      </c>
      <c r="U152" s="165" t="e">
        <f t="shared" si="176"/>
        <v>#DIV/0!</v>
      </c>
      <c r="V152" s="99" t="e">
        <f t="shared" si="177"/>
        <v>#DIV/0!</v>
      </c>
      <c r="W152" s="167" t="e">
        <f t="shared" si="178"/>
        <v>#DIV/0!</v>
      </c>
      <c r="X152" s="143"/>
    </row>
    <row r="153" spans="1:24" x14ac:dyDescent="0.2">
      <c r="B153" s="90"/>
      <c r="C153" s="97" t="s">
        <v>30</v>
      </c>
      <c r="D153" s="75" t="e">
        <f t="shared" si="163"/>
        <v>#DIV/0!</v>
      </c>
      <c r="E153" s="66" t="e">
        <f t="shared" si="164"/>
        <v>#DIV/0!</v>
      </c>
      <c r="F153" s="24"/>
      <c r="G153" s="62"/>
      <c r="H153" s="165" t="e">
        <f t="shared" si="165"/>
        <v>#DIV/0!</v>
      </c>
      <c r="I153" s="99" t="e">
        <f t="shared" si="166"/>
        <v>#DIV/0!</v>
      </c>
      <c r="J153" s="99" t="e">
        <f t="shared" si="167"/>
        <v>#DIV/0!</v>
      </c>
      <c r="K153" s="99" t="e">
        <f t="shared" si="168"/>
        <v>#DIV/0!</v>
      </c>
      <c r="L153" s="99" t="e">
        <f t="shared" si="169"/>
        <v>#DIV/0!</v>
      </c>
      <c r="M153" s="53"/>
      <c r="N153" s="82"/>
      <c r="O153" s="99" t="e">
        <f t="shared" si="170"/>
        <v>#DIV/0!</v>
      </c>
      <c r="P153" s="99" t="e">
        <f t="shared" si="171"/>
        <v>#DIV/0!</v>
      </c>
      <c r="Q153" s="99" t="e">
        <f t="shared" si="172"/>
        <v>#DIV/0!</v>
      </c>
      <c r="R153" s="99" t="e">
        <f t="shared" si="173"/>
        <v>#DIV/0!</v>
      </c>
      <c r="S153" s="99" t="e">
        <f t="shared" si="174"/>
        <v>#DIV/0!</v>
      </c>
      <c r="T153" s="99" t="e">
        <f t="shared" si="175"/>
        <v>#DIV/0!</v>
      </c>
      <c r="U153" s="165" t="e">
        <f t="shared" si="176"/>
        <v>#DIV/0!</v>
      </c>
      <c r="V153" s="99" t="e">
        <f t="shared" si="177"/>
        <v>#DIV/0!</v>
      </c>
      <c r="W153" s="167" t="e">
        <f t="shared" si="178"/>
        <v>#DIV/0!</v>
      </c>
      <c r="X153" s="143"/>
    </row>
    <row r="154" spans="1:24" x14ac:dyDescent="0.2">
      <c r="A154" s="2"/>
      <c r="B154" s="106" t="s">
        <v>2</v>
      </c>
      <c r="C154" s="101"/>
      <c r="D154" s="76" t="e">
        <f>SUM(D148:D153)</f>
        <v>#DIV/0!</v>
      </c>
      <c r="E154" s="68" t="e">
        <f>SUM(E148:E153)</f>
        <v>#DIV/0!</v>
      </c>
      <c r="F154" s="68">
        <f>SUM(F148:F153)</f>
        <v>0</v>
      </c>
      <c r="G154" s="119"/>
      <c r="H154" s="166" t="e">
        <f>SUM(H148:H153)</f>
        <v>#DIV/0!</v>
      </c>
      <c r="I154" s="119" t="e">
        <f>SUM(I148:I153)</f>
        <v>#DIV/0!</v>
      </c>
      <c r="J154" s="119" t="e">
        <f>SUM(J148:J153)</f>
        <v>#DIV/0!</v>
      </c>
      <c r="K154" s="119" t="e">
        <f>SUM(K148:K153)</f>
        <v>#DIV/0!</v>
      </c>
      <c r="L154" s="119" t="e">
        <f>SUM(L148:L153)</f>
        <v>#DIV/0!</v>
      </c>
      <c r="M154" s="101"/>
      <c r="N154" s="166"/>
      <c r="O154" s="119" t="e">
        <f t="shared" ref="O154:W154" si="179">SUM(O148:O153)</f>
        <v>#DIV/0!</v>
      </c>
      <c r="P154" s="119" t="e">
        <f t="shared" si="179"/>
        <v>#DIV/0!</v>
      </c>
      <c r="Q154" s="166" t="e">
        <f t="shared" si="179"/>
        <v>#DIV/0!</v>
      </c>
      <c r="R154" s="166" t="e">
        <f t="shared" si="179"/>
        <v>#DIV/0!</v>
      </c>
      <c r="S154" s="166" t="e">
        <f t="shared" si="179"/>
        <v>#DIV/0!</v>
      </c>
      <c r="T154" s="119" t="e">
        <f t="shared" si="179"/>
        <v>#DIV/0!</v>
      </c>
      <c r="U154" s="166" t="e">
        <f t="shared" si="179"/>
        <v>#DIV/0!</v>
      </c>
      <c r="V154" s="119" t="e">
        <f t="shared" si="179"/>
        <v>#DIV/0!</v>
      </c>
      <c r="W154" s="168" t="e">
        <f t="shared" si="179"/>
        <v>#DIV/0!</v>
      </c>
      <c r="X154" s="143"/>
    </row>
    <row r="155" spans="1:24" x14ac:dyDescent="0.2">
      <c r="B155" s="106"/>
      <c r="C155" s="97"/>
      <c r="D155" s="77"/>
      <c r="E155" s="69"/>
      <c r="F155" s="105"/>
      <c r="G155" s="99"/>
      <c r="H155" s="165"/>
      <c r="I155" s="99"/>
      <c r="J155" s="166"/>
      <c r="K155" s="165"/>
      <c r="L155" s="165"/>
      <c r="M155" s="97"/>
      <c r="N155" s="165"/>
      <c r="O155" s="165"/>
      <c r="P155" s="165"/>
      <c r="Q155" s="165"/>
      <c r="R155" s="165"/>
      <c r="S155" s="165"/>
      <c r="T155" s="165"/>
      <c r="U155" s="165"/>
      <c r="V155" s="165"/>
      <c r="W155" s="167"/>
      <c r="X155" s="143"/>
    </row>
    <row r="156" spans="1:24" x14ac:dyDescent="0.2">
      <c r="B156" s="106" t="s">
        <v>89</v>
      </c>
      <c r="C156" s="97"/>
      <c r="D156" s="77"/>
      <c r="E156" s="69"/>
      <c r="F156" s="105"/>
      <c r="G156" s="99"/>
      <c r="H156" s="165"/>
      <c r="I156" s="99"/>
      <c r="J156" s="165"/>
      <c r="K156" s="165"/>
      <c r="L156" s="165"/>
      <c r="M156" s="97"/>
      <c r="N156" s="165"/>
      <c r="O156" s="165"/>
      <c r="P156" s="165"/>
      <c r="Q156" s="165"/>
      <c r="R156" s="165"/>
      <c r="S156" s="165"/>
      <c r="T156" s="165"/>
      <c r="U156" s="165"/>
      <c r="V156" s="165"/>
      <c r="W156" s="167"/>
      <c r="X156" s="143"/>
    </row>
    <row r="157" spans="1:24" x14ac:dyDescent="0.2">
      <c r="B157" s="123"/>
      <c r="C157" s="97" t="s">
        <v>30</v>
      </c>
      <c r="D157" s="75" t="e">
        <f>F157/$F$8</f>
        <v>#DIV/0!</v>
      </c>
      <c r="E157" s="66" t="e">
        <f>F157/$F$8*$E$8</f>
        <v>#DIV/0!</v>
      </c>
      <c r="F157" s="84"/>
      <c r="G157" s="62"/>
      <c r="H157" s="165" t="e">
        <f>G157*E157</f>
        <v>#DIV/0!</v>
      </c>
      <c r="I157" s="99" t="e">
        <f>E157*$I$6</f>
        <v>#DIV/0!</v>
      </c>
      <c r="J157" s="99" t="e">
        <f>H157*$J$6</f>
        <v>#DIV/0!</v>
      </c>
      <c r="K157" s="99" t="e">
        <f>MIN(($K$6*$K$7*(E157/2080)),(H157*$K$6))</f>
        <v>#DIV/0!</v>
      </c>
      <c r="L157" s="99" t="e">
        <f>MIN(($L$6*$L$7*(E157/2080)),(H157*$L$6))</f>
        <v>#DIV/0!</v>
      </c>
      <c r="M157" s="137"/>
      <c r="N157" s="172"/>
      <c r="O157" s="99" t="e">
        <f>N157*H157/100</f>
        <v>#DIV/0!</v>
      </c>
      <c r="P157" s="99" t="e">
        <f>SUM(I157:L157)+O157</f>
        <v>#DIV/0!</v>
      </c>
      <c r="Q157" s="165" t="e">
        <f>H157+P157</f>
        <v>#DIV/0!</v>
      </c>
      <c r="R157" s="165" t="e">
        <f>Q157*$R$6</f>
        <v>#DIV/0!</v>
      </c>
      <c r="S157" s="165" t="e">
        <f>R157+Q157</f>
        <v>#DIV/0!</v>
      </c>
      <c r="T157" s="99" t="e">
        <f>$T$6*S157</f>
        <v>#DIV/0!</v>
      </c>
      <c r="U157" s="165" t="e">
        <f>S157+T157</f>
        <v>#DIV/0!</v>
      </c>
      <c r="V157" s="99" t="e">
        <f>$V$6*U157</f>
        <v>#DIV/0!</v>
      </c>
      <c r="W157" s="167" t="e">
        <f>U157+V157</f>
        <v>#DIV/0!</v>
      </c>
      <c r="X157" s="143"/>
    </row>
    <row r="158" spans="1:24" x14ac:dyDescent="0.2">
      <c r="B158" s="123"/>
      <c r="C158" s="97" t="s">
        <v>30</v>
      </c>
      <c r="D158" s="75" t="e">
        <f t="shared" ref="D158:D163" si="180">F158/$F$8</f>
        <v>#DIV/0!</v>
      </c>
      <c r="E158" s="66" t="e">
        <f t="shared" ref="E158:E163" si="181">F158/$F$8*$E$8</f>
        <v>#DIV/0!</v>
      </c>
      <c r="F158" s="24"/>
      <c r="G158" s="62"/>
      <c r="H158" s="165" t="e">
        <f t="shared" ref="H158:H163" si="182">G158*E158</f>
        <v>#DIV/0!</v>
      </c>
      <c r="I158" s="99" t="e">
        <f t="shared" ref="I158:I163" si="183">E158*$I$6</f>
        <v>#DIV/0!</v>
      </c>
      <c r="J158" s="99" t="e">
        <f t="shared" ref="J158:J163" si="184">H158*$J$6</f>
        <v>#DIV/0!</v>
      </c>
      <c r="K158" s="99" t="e">
        <f t="shared" ref="K158:K163" si="185">MIN(($K$6*$K$7*(E158/2080)),(H158*$K$6))</f>
        <v>#DIV/0!</v>
      </c>
      <c r="L158" s="99" t="e">
        <f t="shared" ref="L158:L163" si="186">MIN(($L$6*$L$7*(E158/2080)),(H158*$L$6))</f>
        <v>#DIV/0!</v>
      </c>
      <c r="M158" s="137"/>
      <c r="N158" s="172"/>
      <c r="O158" s="99" t="e">
        <f t="shared" ref="O158:O163" si="187">N158*H158/100</f>
        <v>#DIV/0!</v>
      </c>
      <c r="P158" s="99" t="e">
        <f t="shared" ref="P158:P163" si="188">SUM(I158:L158)+O158</f>
        <v>#DIV/0!</v>
      </c>
      <c r="Q158" s="165" t="e">
        <f t="shared" ref="Q158:Q163" si="189">H158+P158</f>
        <v>#DIV/0!</v>
      </c>
      <c r="R158" s="165" t="e">
        <f t="shared" ref="R158:R163" si="190">Q158*$R$6</f>
        <v>#DIV/0!</v>
      </c>
      <c r="S158" s="165" t="e">
        <f t="shared" ref="S158:S163" si="191">R158+Q158</f>
        <v>#DIV/0!</v>
      </c>
      <c r="T158" s="99" t="e">
        <f t="shared" ref="T158:T163" si="192">$T$6*S158</f>
        <v>#DIV/0!</v>
      </c>
      <c r="U158" s="165" t="e">
        <f t="shared" ref="U158:U163" si="193">S158+T158</f>
        <v>#DIV/0!</v>
      </c>
      <c r="V158" s="99" t="e">
        <f t="shared" ref="V158:V163" si="194">$V$6*U158</f>
        <v>#DIV/0!</v>
      </c>
      <c r="W158" s="167" t="e">
        <f t="shared" ref="W158:W163" si="195">U158+V158</f>
        <v>#DIV/0!</v>
      </c>
      <c r="X158" s="143"/>
    </row>
    <row r="159" spans="1:24" x14ac:dyDescent="0.2">
      <c r="B159" s="123"/>
      <c r="C159" s="97" t="s">
        <v>30</v>
      </c>
      <c r="D159" s="75" t="e">
        <f t="shared" si="180"/>
        <v>#DIV/0!</v>
      </c>
      <c r="E159" s="66" t="e">
        <f t="shared" si="181"/>
        <v>#DIV/0!</v>
      </c>
      <c r="F159" s="24">
        <v>0</v>
      </c>
      <c r="G159" s="62"/>
      <c r="H159" s="165" t="e">
        <f t="shared" si="182"/>
        <v>#DIV/0!</v>
      </c>
      <c r="I159" s="99" t="e">
        <f t="shared" si="183"/>
        <v>#DIV/0!</v>
      </c>
      <c r="J159" s="99" t="e">
        <f t="shared" si="184"/>
        <v>#DIV/0!</v>
      </c>
      <c r="K159" s="99" t="e">
        <f t="shared" si="185"/>
        <v>#DIV/0!</v>
      </c>
      <c r="L159" s="99" t="e">
        <f t="shared" si="186"/>
        <v>#DIV/0!</v>
      </c>
      <c r="M159" s="137"/>
      <c r="N159" s="172"/>
      <c r="O159" s="99" t="e">
        <f t="shared" si="187"/>
        <v>#DIV/0!</v>
      </c>
      <c r="P159" s="99" t="e">
        <f t="shared" si="188"/>
        <v>#DIV/0!</v>
      </c>
      <c r="Q159" s="165" t="e">
        <f t="shared" si="189"/>
        <v>#DIV/0!</v>
      </c>
      <c r="R159" s="165" t="e">
        <f t="shared" si="190"/>
        <v>#DIV/0!</v>
      </c>
      <c r="S159" s="165" t="e">
        <f t="shared" si="191"/>
        <v>#DIV/0!</v>
      </c>
      <c r="T159" s="99" t="e">
        <f t="shared" si="192"/>
        <v>#DIV/0!</v>
      </c>
      <c r="U159" s="165" t="e">
        <f t="shared" si="193"/>
        <v>#DIV/0!</v>
      </c>
      <c r="V159" s="99" t="e">
        <f t="shared" si="194"/>
        <v>#DIV/0!</v>
      </c>
      <c r="W159" s="167" t="e">
        <f t="shared" si="195"/>
        <v>#DIV/0!</v>
      </c>
      <c r="X159" s="143"/>
    </row>
    <row r="160" spans="1:24" x14ac:dyDescent="0.2">
      <c r="B160" s="123"/>
      <c r="C160" s="97" t="s">
        <v>30</v>
      </c>
      <c r="D160" s="75" t="e">
        <f t="shared" si="180"/>
        <v>#DIV/0!</v>
      </c>
      <c r="E160" s="66" t="e">
        <f t="shared" si="181"/>
        <v>#DIV/0!</v>
      </c>
      <c r="F160" s="24"/>
      <c r="G160" s="62"/>
      <c r="H160" s="165" t="e">
        <f t="shared" si="182"/>
        <v>#DIV/0!</v>
      </c>
      <c r="I160" s="99" t="e">
        <f t="shared" si="183"/>
        <v>#DIV/0!</v>
      </c>
      <c r="J160" s="99" t="e">
        <f t="shared" si="184"/>
        <v>#DIV/0!</v>
      </c>
      <c r="K160" s="99" t="e">
        <f t="shared" si="185"/>
        <v>#DIV/0!</v>
      </c>
      <c r="L160" s="99" t="e">
        <f t="shared" si="186"/>
        <v>#DIV/0!</v>
      </c>
      <c r="M160" s="53"/>
      <c r="N160" s="82"/>
      <c r="O160" s="99" t="e">
        <f t="shared" si="187"/>
        <v>#DIV/0!</v>
      </c>
      <c r="P160" s="99" t="e">
        <f t="shared" si="188"/>
        <v>#DIV/0!</v>
      </c>
      <c r="Q160" s="165" t="e">
        <f t="shared" si="189"/>
        <v>#DIV/0!</v>
      </c>
      <c r="R160" s="165" t="e">
        <f t="shared" si="190"/>
        <v>#DIV/0!</v>
      </c>
      <c r="S160" s="165" t="e">
        <f t="shared" si="191"/>
        <v>#DIV/0!</v>
      </c>
      <c r="T160" s="99" t="e">
        <f t="shared" si="192"/>
        <v>#DIV/0!</v>
      </c>
      <c r="U160" s="165" t="e">
        <f t="shared" si="193"/>
        <v>#DIV/0!</v>
      </c>
      <c r="V160" s="99" t="e">
        <f t="shared" si="194"/>
        <v>#DIV/0!</v>
      </c>
      <c r="W160" s="167" t="e">
        <f t="shared" si="195"/>
        <v>#DIV/0!</v>
      </c>
      <c r="X160" s="143"/>
    </row>
    <row r="161" spans="1:24" x14ac:dyDescent="0.2">
      <c r="B161" s="123"/>
      <c r="C161" s="97" t="s">
        <v>30</v>
      </c>
      <c r="D161" s="75" t="e">
        <f t="shared" si="180"/>
        <v>#DIV/0!</v>
      </c>
      <c r="E161" s="66" t="e">
        <f t="shared" si="181"/>
        <v>#DIV/0!</v>
      </c>
      <c r="F161" s="24"/>
      <c r="G161" s="62"/>
      <c r="H161" s="165" t="e">
        <f t="shared" si="182"/>
        <v>#DIV/0!</v>
      </c>
      <c r="I161" s="99" t="e">
        <f t="shared" si="183"/>
        <v>#DIV/0!</v>
      </c>
      <c r="J161" s="99" t="e">
        <f t="shared" si="184"/>
        <v>#DIV/0!</v>
      </c>
      <c r="K161" s="99" t="e">
        <f t="shared" si="185"/>
        <v>#DIV/0!</v>
      </c>
      <c r="L161" s="99" t="e">
        <f t="shared" si="186"/>
        <v>#DIV/0!</v>
      </c>
      <c r="M161" s="53"/>
      <c r="N161" s="82"/>
      <c r="O161" s="99" t="e">
        <f t="shared" si="187"/>
        <v>#DIV/0!</v>
      </c>
      <c r="P161" s="99" t="e">
        <f t="shared" si="188"/>
        <v>#DIV/0!</v>
      </c>
      <c r="Q161" s="165" t="e">
        <f t="shared" si="189"/>
        <v>#DIV/0!</v>
      </c>
      <c r="R161" s="165" t="e">
        <f t="shared" si="190"/>
        <v>#DIV/0!</v>
      </c>
      <c r="S161" s="165" t="e">
        <f t="shared" si="191"/>
        <v>#DIV/0!</v>
      </c>
      <c r="T161" s="99" t="e">
        <f t="shared" si="192"/>
        <v>#DIV/0!</v>
      </c>
      <c r="U161" s="165" t="e">
        <f t="shared" si="193"/>
        <v>#DIV/0!</v>
      </c>
      <c r="V161" s="99" t="e">
        <f t="shared" si="194"/>
        <v>#DIV/0!</v>
      </c>
      <c r="W161" s="167" t="e">
        <f t="shared" si="195"/>
        <v>#DIV/0!</v>
      </c>
      <c r="X161" s="143"/>
    </row>
    <row r="162" spans="1:24" x14ac:dyDescent="0.2">
      <c r="B162" s="123"/>
      <c r="C162" s="97" t="s">
        <v>30</v>
      </c>
      <c r="D162" s="75" t="e">
        <f t="shared" si="180"/>
        <v>#DIV/0!</v>
      </c>
      <c r="E162" s="66" t="e">
        <f t="shared" si="181"/>
        <v>#DIV/0!</v>
      </c>
      <c r="F162" s="24"/>
      <c r="G162" s="62"/>
      <c r="H162" s="165" t="e">
        <f t="shared" si="182"/>
        <v>#DIV/0!</v>
      </c>
      <c r="I162" s="99" t="e">
        <f t="shared" si="183"/>
        <v>#DIV/0!</v>
      </c>
      <c r="J162" s="99" t="e">
        <f t="shared" si="184"/>
        <v>#DIV/0!</v>
      </c>
      <c r="K162" s="99" t="e">
        <f t="shared" si="185"/>
        <v>#DIV/0!</v>
      </c>
      <c r="L162" s="99" t="e">
        <f t="shared" si="186"/>
        <v>#DIV/0!</v>
      </c>
      <c r="M162" s="53"/>
      <c r="N162" s="82"/>
      <c r="O162" s="99" t="e">
        <f t="shared" si="187"/>
        <v>#DIV/0!</v>
      </c>
      <c r="P162" s="99" t="e">
        <f t="shared" si="188"/>
        <v>#DIV/0!</v>
      </c>
      <c r="Q162" s="165" t="e">
        <f t="shared" si="189"/>
        <v>#DIV/0!</v>
      </c>
      <c r="R162" s="165" t="e">
        <f t="shared" si="190"/>
        <v>#DIV/0!</v>
      </c>
      <c r="S162" s="165" t="e">
        <f t="shared" si="191"/>
        <v>#DIV/0!</v>
      </c>
      <c r="T162" s="99" t="e">
        <f t="shared" si="192"/>
        <v>#DIV/0!</v>
      </c>
      <c r="U162" s="165" t="e">
        <f t="shared" si="193"/>
        <v>#DIV/0!</v>
      </c>
      <c r="V162" s="99" t="e">
        <f t="shared" si="194"/>
        <v>#DIV/0!</v>
      </c>
      <c r="W162" s="167" t="e">
        <f t="shared" si="195"/>
        <v>#DIV/0!</v>
      </c>
      <c r="X162" s="143"/>
    </row>
    <row r="163" spans="1:24" x14ac:dyDescent="0.2">
      <c r="B163" s="123"/>
      <c r="C163" s="97" t="s">
        <v>30</v>
      </c>
      <c r="D163" s="75" t="e">
        <f t="shared" si="180"/>
        <v>#DIV/0!</v>
      </c>
      <c r="E163" s="66" t="e">
        <f t="shared" si="181"/>
        <v>#DIV/0!</v>
      </c>
      <c r="F163" s="24"/>
      <c r="G163" s="62"/>
      <c r="H163" s="165" t="e">
        <f t="shared" si="182"/>
        <v>#DIV/0!</v>
      </c>
      <c r="I163" s="99" t="e">
        <f t="shared" si="183"/>
        <v>#DIV/0!</v>
      </c>
      <c r="J163" s="99" t="e">
        <f t="shared" si="184"/>
        <v>#DIV/0!</v>
      </c>
      <c r="K163" s="99" t="e">
        <f t="shared" si="185"/>
        <v>#DIV/0!</v>
      </c>
      <c r="L163" s="99" t="e">
        <f t="shared" si="186"/>
        <v>#DIV/0!</v>
      </c>
      <c r="M163" s="53"/>
      <c r="N163" s="82"/>
      <c r="O163" s="99" t="e">
        <f t="shared" si="187"/>
        <v>#DIV/0!</v>
      </c>
      <c r="P163" s="99" t="e">
        <f t="shared" si="188"/>
        <v>#DIV/0!</v>
      </c>
      <c r="Q163" s="165" t="e">
        <f t="shared" si="189"/>
        <v>#DIV/0!</v>
      </c>
      <c r="R163" s="165" t="e">
        <f t="shared" si="190"/>
        <v>#DIV/0!</v>
      </c>
      <c r="S163" s="165" t="e">
        <f t="shared" si="191"/>
        <v>#DIV/0!</v>
      </c>
      <c r="T163" s="99" t="e">
        <f t="shared" si="192"/>
        <v>#DIV/0!</v>
      </c>
      <c r="U163" s="165" t="e">
        <f t="shared" si="193"/>
        <v>#DIV/0!</v>
      </c>
      <c r="V163" s="99" t="e">
        <f t="shared" si="194"/>
        <v>#DIV/0!</v>
      </c>
      <c r="W163" s="167" t="e">
        <f t="shared" si="195"/>
        <v>#DIV/0!</v>
      </c>
      <c r="X163" s="143"/>
    </row>
    <row r="164" spans="1:24" x14ac:dyDescent="0.2">
      <c r="B164" s="106" t="s">
        <v>92</v>
      </c>
      <c r="C164" s="97"/>
      <c r="D164" s="75"/>
      <c r="E164" s="66"/>
      <c r="F164" s="66"/>
      <c r="G164" s="99"/>
      <c r="H164" s="165"/>
      <c r="I164" s="99"/>
      <c r="J164" s="99"/>
      <c r="K164" s="99"/>
      <c r="L164" s="99"/>
      <c r="M164" s="97"/>
      <c r="N164" s="99"/>
      <c r="O164" s="99"/>
      <c r="P164" s="99"/>
      <c r="Q164" s="165"/>
      <c r="R164" s="165"/>
      <c r="S164" s="165"/>
      <c r="T164" s="99"/>
      <c r="U164" s="165"/>
      <c r="V164" s="99"/>
      <c r="W164" s="167"/>
      <c r="X164" s="143"/>
    </row>
    <row r="165" spans="1:24" x14ac:dyDescent="0.2">
      <c r="B165" s="123"/>
      <c r="C165" s="97" t="s">
        <v>30</v>
      </c>
      <c r="D165" s="75" t="e">
        <f t="shared" ref="D165:D170" si="196">F165/$F$7</f>
        <v>#DIV/0!</v>
      </c>
      <c r="E165" s="66" t="e">
        <f t="shared" ref="E165:E170" si="197">F165/$F$7*$E$7</f>
        <v>#DIV/0!</v>
      </c>
      <c r="F165" s="24"/>
      <c r="G165" s="62"/>
      <c r="H165" s="165" t="e">
        <f t="shared" ref="H165:H170" si="198">G165*E165</f>
        <v>#DIV/0!</v>
      </c>
      <c r="I165" s="99" t="e">
        <f t="shared" ref="I165:I170" si="199">E165*$I$6</f>
        <v>#DIV/0!</v>
      </c>
      <c r="J165" s="99" t="e">
        <f t="shared" ref="J165:J170" si="200">H165*$J$6</f>
        <v>#DIV/0!</v>
      </c>
      <c r="K165" s="99" t="e">
        <f t="shared" ref="K165:K170" si="201">MIN(($K$6*$K$7*(E165/2080)),(H165*$K$6))</f>
        <v>#DIV/0!</v>
      </c>
      <c r="L165" s="99" t="e">
        <f t="shared" ref="L165:L170" si="202">MIN(($L$6*$L$7*(E165/2080)),(H165*$L$6))</f>
        <v>#DIV/0!</v>
      </c>
      <c r="M165" s="137"/>
      <c r="N165" s="172"/>
      <c r="O165" s="99" t="e">
        <f t="shared" ref="O165:O170" si="203">N165*H165/100</f>
        <v>#DIV/0!</v>
      </c>
      <c r="P165" s="99" t="e">
        <f t="shared" ref="P165:P170" si="204">SUM(I165:L165)+O165</f>
        <v>#DIV/0!</v>
      </c>
      <c r="Q165" s="165" t="e">
        <f t="shared" ref="Q165:Q170" si="205">H165+P165</f>
        <v>#DIV/0!</v>
      </c>
      <c r="R165" s="165" t="e">
        <f t="shared" ref="R165:R170" si="206">Q165*$R$6</f>
        <v>#DIV/0!</v>
      </c>
      <c r="S165" s="165" t="e">
        <f t="shared" ref="S165:S170" si="207">R165+Q165</f>
        <v>#DIV/0!</v>
      </c>
      <c r="T165" s="99" t="e">
        <f t="shared" ref="T165:T170" si="208">$T$6*S165</f>
        <v>#DIV/0!</v>
      </c>
      <c r="U165" s="165" t="e">
        <f t="shared" ref="U165:U170" si="209">S165+T165</f>
        <v>#DIV/0!</v>
      </c>
      <c r="V165" s="99" t="e">
        <f t="shared" ref="V165:V170" si="210">$V$6*U165</f>
        <v>#DIV/0!</v>
      </c>
      <c r="W165" s="167" t="e">
        <f t="shared" ref="W165:W170" si="211">U165+V165</f>
        <v>#DIV/0!</v>
      </c>
      <c r="X165" s="143"/>
    </row>
    <row r="166" spans="1:24" x14ac:dyDescent="0.2">
      <c r="B166" s="123"/>
      <c r="C166" s="97" t="s">
        <v>30</v>
      </c>
      <c r="D166" s="75" t="e">
        <f t="shared" si="196"/>
        <v>#DIV/0!</v>
      </c>
      <c r="E166" s="66" t="e">
        <f t="shared" si="197"/>
        <v>#DIV/0!</v>
      </c>
      <c r="F166" s="24"/>
      <c r="G166" s="62"/>
      <c r="H166" s="165" t="e">
        <f t="shared" si="198"/>
        <v>#DIV/0!</v>
      </c>
      <c r="I166" s="99" t="e">
        <f t="shared" si="199"/>
        <v>#DIV/0!</v>
      </c>
      <c r="J166" s="99" t="e">
        <f t="shared" si="200"/>
        <v>#DIV/0!</v>
      </c>
      <c r="K166" s="99" t="e">
        <f t="shared" si="201"/>
        <v>#DIV/0!</v>
      </c>
      <c r="L166" s="99" t="e">
        <f t="shared" si="202"/>
        <v>#DIV/0!</v>
      </c>
      <c r="M166" s="137"/>
      <c r="N166" s="172"/>
      <c r="O166" s="99" t="e">
        <f t="shared" si="203"/>
        <v>#DIV/0!</v>
      </c>
      <c r="P166" s="99" t="e">
        <f t="shared" si="204"/>
        <v>#DIV/0!</v>
      </c>
      <c r="Q166" s="165" t="e">
        <f t="shared" si="205"/>
        <v>#DIV/0!</v>
      </c>
      <c r="R166" s="165" t="e">
        <f t="shared" si="206"/>
        <v>#DIV/0!</v>
      </c>
      <c r="S166" s="165" t="e">
        <f t="shared" si="207"/>
        <v>#DIV/0!</v>
      </c>
      <c r="T166" s="99" t="e">
        <f t="shared" si="208"/>
        <v>#DIV/0!</v>
      </c>
      <c r="U166" s="165" t="e">
        <f t="shared" si="209"/>
        <v>#DIV/0!</v>
      </c>
      <c r="V166" s="99" t="e">
        <f t="shared" si="210"/>
        <v>#DIV/0!</v>
      </c>
      <c r="W166" s="167" t="e">
        <f t="shared" si="211"/>
        <v>#DIV/0!</v>
      </c>
      <c r="X166" s="143"/>
    </row>
    <row r="167" spans="1:24" x14ac:dyDescent="0.2">
      <c r="B167" s="123"/>
      <c r="C167" s="97" t="s">
        <v>30</v>
      </c>
      <c r="D167" s="75" t="e">
        <f t="shared" si="196"/>
        <v>#DIV/0!</v>
      </c>
      <c r="E167" s="66" t="e">
        <f t="shared" si="197"/>
        <v>#DIV/0!</v>
      </c>
      <c r="F167" s="24">
        <v>0</v>
      </c>
      <c r="G167" s="62"/>
      <c r="H167" s="165" t="e">
        <f t="shared" si="198"/>
        <v>#DIV/0!</v>
      </c>
      <c r="I167" s="99" t="e">
        <f t="shared" si="199"/>
        <v>#DIV/0!</v>
      </c>
      <c r="J167" s="99" t="e">
        <f t="shared" si="200"/>
        <v>#DIV/0!</v>
      </c>
      <c r="K167" s="99" t="e">
        <f t="shared" si="201"/>
        <v>#DIV/0!</v>
      </c>
      <c r="L167" s="99" t="e">
        <f t="shared" si="202"/>
        <v>#DIV/0!</v>
      </c>
      <c r="M167" s="53"/>
      <c r="N167" s="82"/>
      <c r="O167" s="99" t="e">
        <f t="shared" si="203"/>
        <v>#DIV/0!</v>
      </c>
      <c r="P167" s="99" t="e">
        <f t="shared" si="204"/>
        <v>#DIV/0!</v>
      </c>
      <c r="Q167" s="165" t="e">
        <f t="shared" si="205"/>
        <v>#DIV/0!</v>
      </c>
      <c r="R167" s="165" t="e">
        <f t="shared" si="206"/>
        <v>#DIV/0!</v>
      </c>
      <c r="S167" s="165" t="e">
        <f t="shared" si="207"/>
        <v>#DIV/0!</v>
      </c>
      <c r="T167" s="99" t="e">
        <f t="shared" si="208"/>
        <v>#DIV/0!</v>
      </c>
      <c r="U167" s="165" t="e">
        <f t="shared" si="209"/>
        <v>#DIV/0!</v>
      </c>
      <c r="V167" s="99" t="e">
        <f t="shared" si="210"/>
        <v>#DIV/0!</v>
      </c>
      <c r="W167" s="167" t="e">
        <f t="shared" si="211"/>
        <v>#DIV/0!</v>
      </c>
      <c r="X167" s="143"/>
    </row>
    <row r="168" spans="1:24" x14ac:dyDescent="0.2">
      <c r="B168" s="123"/>
      <c r="C168" s="97" t="s">
        <v>30</v>
      </c>
      <c r="D168" s="75" t="e">
        <f t="shared" si="196"/>
        <v>#DIV/0!</v>
      </c>
      <c r="E168" s="66" t="e">
        <f t="shared" si="197"/>
        <v>#DIV/0!</v>
      </c>
      <c r="F168" s="24"/>
      <c r="G168" s="62"/>
      <c r="H168" s="165" t="e">
        <f t="shared" si="198"/>
        <v>#DIV/0!</v>
      </c>
      <c r="I168" s="99" t="e">
        <f t="shared" si="199"/>
        <v>#DIV/0!</v>
      </c>
      <c r="J168" s="99" t="e">
        <f t="shared" si="200"/>
        <v>#DIV/0!</v>
      </c>
      <c r="K168" s="99" t="e">
        <f t="shared" si="201"/>
        <v>#DIV/0!</v>
      </c>
      <c r="L168" s="99" t="e">
        <f t="shared" si="202"/>
        <v>#DIV/0!</v>
      </c>
      <c r="M168" s="53"/>
      <c r="N168" s="82"/>
      <c r="O168" s="99" t="e">
        <f t="shared" si="203"/>
        <v>#DIV/0!</v>
      </c>
      <c r="P168" s="99" t="e">
        <f t="shared" si="204"/>
        <v>#DIV/0!</v>
      </c>
      <c r="Q168" s="165" t="e">
        <f t="shared" si="205"/>
        <v>#DIV/0!</v>
      </c>
      <c r="R168" s="165" t="e">
        <f t="shared" si="206"/>
        <v>#DIV/0!</v>
      </c>
      <c r="S168" s="165" t="e">
        <f t="shared" si="207"/>
        <v>#DIV/0!</v>
      </c>
      <c r="T168" s="99" t="e">
        <f t="shared" si="208"/>
        <v>#DIV/0!</v>
      </c>
      <c r="U168" s="165" t="e">
        <f t="shared" si="209"/>
        <v>#DIV/0!</v>
      </c>
      <c r="V168" s="99" t="e">
        <f t="shared" si="210"/>
        <v>#DIV/0!</v>
      </c>
      <c r="W168" s="167" t="e">
        <f t="shared" si="211"/>
        <v>#DIV/0!</v>
      </c>
      <c r="X168" s="143"/>
    </row>
    <row r="169" spans="1:24" x14ac:dyDescent="0.2">
      <c r="B169" s="123"/>
      <c r="C169" s="97" t="s">
        <v>30</v>
      </c>
      <c r="D169" s="75" t="e">
        <f t="shared" si="196"/>
        <v>#DIV/0!</v>
      </c>
      <c r="E169" s="66" t="e">
        <f t="shared" si="197"/>
        <v>#DIV/0!</v>
      </c>
      <c r="F169" s="24"/>
      <c r="G169" s="62"/>
      <c r="H169" s="165" t="e">
        <f t="shared" si="198"/>
        <v>#DIV/0!</v>
      </c>
      <c r="I169" s="99" t="e">
        <f t="shared" si="199"/>
        <v>#DIV/0!</v>
      </c>
      <c r="J169" s="99" t="e">
        <f t="shared" si="200"/>
        <v>#DIV/0!</v>
      </c>
      <c r="K169" s="99" t="e">
        <f t="shared" si="201"/>
        <v>#DIV/0!</v>
      </c>
      <c r="L169" s="99" t="e">
        <f t="shared" si="202"/>
        <v>#DIV/0!</v>
      </c>
      <c r="M169" s="53"/>
      <c r="N169" s="82"/>
      <c r="O169" s="99" t="e">
        <f t="shared" si="203"/>
        <v>#DIV/0!</v>
      </c>
      <c r="P169" s="99" t="e">
        <f t="shared" si="204"/>
        <v>#DIV/0!</v>
      </c>
      <c r="Q169" s="165" t="e">
        <f t="shared" si="205"/>
        <v>#DIV/0!</v>
      </c>
      <c r="R169" s="165" t="e">
        <f t="shared" si="206"/>
        <v>#DIV/0!</v>
      </c>
      <c r="S169" s="165" t="e">
        <f t="shared" si="207"/>
        <v>#DIV/0!</v>
      </c>
      <c r="T169" s="99" t="e">
        <f t="shared" si="208"/>
        <v>#DIV/0!</v>
      </c>
      <c r="U169" s="165" t="e">
        <f t="shared" si="209"/>
        <v>#DIV/0!</v>
      </c>
      <c r="V169" s="99" t="e">
        <f t="shared" si="210"/>
        <v>#DIV/0!</v>
      </c>
      <c r="W169" s="167" t="e">
        <f t="shared" si="211"/>
        <v>#DIV/0!</v>
      </c>
      <c r="X169" s="143"/>
    </row>
    <row r="170" spans="1:24" x14ac:dyDescent="0.2">
      <c r="B170" s="123"/>
      <c r="C170" s="97" t="s">
        <v>30</v>
      </c>
      <c r="D170" s="75" t="e">
        <f t="shared" si="196"/>
        <v>#DIV/0!</v>
      </c>
      <c r="E170" s="66" t="e">
        <f t="shared" si="197"/>
        <v>#DIV/0!</v>
      </c>
      <c r="F170" s="24"/>
      <c r="G170" s="62"/>
      <c r="H170" s="165" t="e">
        <f t="shared" si="198"/>
        <v>#DIV/0!</v>
      </c>
      <c r="I170" s="99" t="e">
        <f t="shared" si="199"/>
        <v>#DIV/0!</v>
      </c>
      <c r="J170" s="99" t="e">
        <f t="shared" si="200"/>
        <v>#DIV/0!</v>
      </c>
      <c r="K170" s="99" t="e">
        <f t="shared" si="201"/>
        <v>#DIV/0!</v>
      </c>
      <c r="L170" s="99" t="e">
        <f t="shared" si="202"/>
        <v>#DIV/0!</v>
      </c>
      <c r="M170" s="53"/>
      <c r="N170" s="82"/>
      <c r="O170" s="99" t="e">
        <f t="shared" si="203"/>
        <v>#DIV/0!</v>
      </c>
      <c r="P170" s="99" t="e">
        <f t="shared" si="204"/>
        <v>#DIV/0!</v>
      </c>
      <c r="Q170" s="165" t="e">
        <f t="shared" si="205"/>
        <v>#DIV/0!</v>
      </c>
      <c r="R170" s="165" t="e">
        <f t="shared" si="206"/>
        <v>#DIV/0!</v>
      </c>
      <c r="S170" s="165" t="e">
        <f t="shared" si="207"/>
        <v>#DIV/0!</v>
      </c>
      <c r="T170" s="99" t="e">
        <f t="shared" si="208"/>
        <v>#DIV/0!</v>
      </c>
      <c r="U170" s="165" t="e">
        <f t="shared" si="209"/>
        <v>#DIV/0!</v>
      </c>
      <c r="V170" s="99" t="e">
        <f t="shared" si="210"/>
        <v>#DIV/0!</v>
      </c>
      <c r="W170" s="167" t="e">
        <f t="shared" si="211"/>
        <v>#DIV/0!</v>
      </c>
      <c r="X170" s="143"/>
    </row>
    <row r="171" spans="1:24" x14ac:dyDescent="0.2">
      <c r="A171" s="2"/>
      <c r="B171" s="106" t="s">
        <v>4</v>
      </c>
      <c r="C171" s="101"/>
      <c r="D171" s="76" t="e">
        <f>SUM(D157:D170)</f>
        <v>#DIV/0!</v>
      </c>
      <c r="E171" s="68" t="e">
        <f>SUM(E157:E170)</f>
        <v>#DIV/0!</v>
      </c>
      <c r="F171" s="68">
        <f>SUM(F157:F170)</f>
        <v>0</v>
      </c>
      <c r="G171" s="119"/>
      <c r="H171" s="166" t="e">
        <f>SUM(H157:H170)</f>
        <v>#DIV/0!</v>
      </c>
      <c r="I171" s="119" t="e">
        <f>SUM(I157:I170)</f>
        <v>#DIV/0!</v>
      </c>
      <c r="J171" s="119" t="e">
        <f>SUM(J157:J170)</f>
        <v>#DIV/0!</v>
      </c>
      <c r="K171" s="119" t="e">
        <f>SUM(K157:K170)</f>
        <v>#DIV/0!</v>
      </c>
      <c r="L171" s="119" t="e">
        <f>SUM(L157:L170)</f>
        <v>#DIV/0!</v>
      </c>
      <c r="M171" s="101"/>
      <c r="N171" s="166"/>
      <c r="O171" s="119" t="e">
        <f t="shared" ref="O171:W171" si="212">SUM(O157:O170)</f>
        <v>#DIV/0!</v>
      </c>
      <c r="P171" s="119" t="e">
        <f t="shared" si="212"/>
        <v>#DIV/0!</v>
      </c>
      <c r="Q171" s="166" t="e">
        <f t="shared" si="212"/>
        <v>#DIV/0!</v>
      </c>
      <c r="R171" s="166" t="e">
        <f t="shared" si="212"/>
        <v>#DIV/0!</v>
      </c>
      <c r="S171" s="166" t="e">
        <f t="shared" si="212"/>
        <v>#DIV/0!</v>
      </c>
      <c r="T171" s="119" t="e">
        <f t="shared" si="212"/>
        <v>#DIV/0!</v>
      </c>
      <c r="U171" s="166" t="e">
        <f t="shared" si="212"/>
        <v>#DIV/0!</v>
      </c>
      <c r="V171" s="119" t="e">
        <f t="shared" si="212"/>
        <v>#DIV/0!</v>
      </c>
      <c r="W171" s="168" t="e">
        <f t="shared" si="212"/>
        <v>#DIV/0!</v>
      </c>
      <c r="X171" s="143"/>
    </row>
    <row r="172" spans="1:24" x14ac:dyDescent="0.2">
      <c r="A172" s="2"/>
      <c r="B172" s="106"/>
      <c r="C172" s="101"/>
      <c r="D172" s="76"/>
      <c r="E172" s="68"/>
      <c r="F172" s="68"/>
      <c r="G172" s="119"/>
      <c r="H172" s="107"/>
      <c r="I172" s="72"/>
      <c r="J172" s="72"/>
      <c r="K172" s="72"/>
      <c r="L172" s="72"/>
      <c r="M172" s="101"/>
      <c r="N172" s="166"/>
      <c r="O172" s="119"/>
      <c r="P172" s="119"/>
      <c r="Q172" s="166"/>
      <c r="R172" s="166"/>
      <c r="S172" s="166"/>
      <c r="T172" s="119"/>
      <c r="U172" s="166"/>
      <c r="V172" s="119"/>
      <c r="W172" s="168"/>
      <c r="X172" s="143"/>
    </row>
    <row r="173" spans="1:24" x14ac:dyDescent="0.2">
      <c r="A173" s="2"/>
      <c r="B173" s="106" t="s">
        <v>44</v>
      </c>
      <c r="C173" s="101"/>
      <c r="D173" s="76"/>
      <c r="E173" s="68"/>
      <c r="F173" s="68"/>
      <c r="G173" s="119"/>
      <c r="H173" s="107"/>
      <c r="I173" s="72"/>
      <c r="J173" s="72"/>
      <c r="K173" s="72"/>
      <c r="L173" s="72"/>
      <c r="M173" s="101"/>
      <c r="N173" s="166"/>
      <c r="O173" s="166" t="e">
        <f>O171+O154</f>
        <v>#DIV/0!</v>
      </c>
      <c r="P173" s="166" t="e">
        <f t="shared" ref="P173:V173" si="213">P171+P154</f>
        <v>#DIV/0!</v>
      </c>
      <c r="Q173" s="166" t="e">
        <f t="shared" si="213"/>
        <v>#DIV/0!</v>
      </c>
      <c r="R173" s="166" t="e">
        <f t="shared" si="213"/>
        <v>#DIV/0!</v>
      </c>
      <c r="S173" s="166" t="e">
        <f t="shared" si="213"/>
        <v>#DIV/0!</v>
      </c>
      <c r="T173" s="166" t="e">
        <f t="shared" si="213"/>
        <v>#DIV/0!</v>
      </c>
      <c r="U173" s="166" t="e">
        <f t="shared" si="213"/>
        <v>#DIV/0!</v>
      </c>
      <c r="V173" s="166" t="e">
        <f t="shared" si="213"/>
        <v>#DIV/0!</v>
      </c>
      <c r="W173" s="168" t="e">
        <f>W171+W154</f>
        <v>#DIV/0!</v>
      </c>
      <c r="X173" s="143"/>
    </row>
    <row r="174" spans="1:24" x14ac:dyDescent="0.2">
      <c r="A174" s="2"/>
      <c r="B174" s="106"/>
      <c r="C174" s="101"/>
      <c r="D174" s="76"/>
      <c r="E174" s="68"/>
      <c r="F174" s="124"/>
      <c r="G174" s="119"/>
      <c r="H174" s="107"/>
      <c r="I174" s="72"/>
      <c r="J174" s="72"/>
      <c r="K174" s="72"/>
      <c r="L174" s="72"/>
      <c r="M174" s="101"/>
      <c r="N174" s="101"/>
      <c r="O174" s="72"/>
      <c r="P174" s="72"/>
      <c r="Q174" s="107"/>
      <c r="R174" s="107"/>
      <c r="S174" s="107"/>
      <c r="T174" s="72"/>
      <c r="U174" s="107"/>
      <c r="V174" s="72"/>
      <c r="W174" s="108"/>
      <c r="X174" s="143"/>
    </row>
    <row r="175" spans="1:24" x14ac:dyDescent="0.2">
      <c r="A175" s="2"/>
      <c r="B175" s="106" t="s">
        <v>85</v>
      </c>
      <c r="C175" s="101"/>
      <c r="D175" s="76"/>
      <c r="E175" s="68"/>
      <c r="F175" s="124"/>
      <c r="G175" s="119"/>
      <c r="H175" s="107"/>
      <c r="I175" s="72"/>
      <c r="J175" s="72"/>
      <c r="K175" s="72"/>
      <c r="L175" s="72"/>
      <c r="M175" s="101"/>
      <c r="N175" s="101"/>
      <c r="O175" s="72"/>
      <c r="P175" s="72"/>
      <c r="Q175" s="107"/>
      <c r="R175" s="107"/>
      <c r="S175" s="107"/>
      <c r="T175" s="72"/>
      <c r="U175" s="107"/>
      <c r="V175" s="72"/>
      <c r="W175" s="108"/>
      <c r="X175" s="143"/>
    </row>
    <row r="176" spans="1:24" x14ac:dyDescent="0.2">
      <c r="A176" s="2"/>
      <c r="B176" s="139"/>
      <c r="C176" s="101"/>
      <c r="D176" s="76"/>
      <c r="E176" s="68"/>
      <c r="F176" s="124"/>
      <c r="G176" s="119"/>
      <c r="H176" s="107"/>
      <c r="I176" s="72"/>
      <c r="J176" s="72"/>
      <c r="K176" s="72"/>
      <c r="L176" s="72"/>
      <c r="M176" s="101"/>
      <c r="N176" s="101"/>
      <c r="O176" s="72"/>
      <c r="P176" s="72"/>
      <c r="Q176" s="169"/>
      <c r="R176" s="165">
        <f>Q176*$R$6</f>
        <v>0</v>
      </c>
      <c r="S176" s="165">
        <f>R176+Q176</f>
        <v>0</v>
      </c>
      <c r="T176" s="99">
        <f>$T$6*S176</f>
        <v>0</v>
      </c>
      <c r="U176" s="165">
        <f>S176+T176</f>
        <v>0</v>
      </c>
      <c r="V176" s="99">
        <f>$V$6*U176</f>
        <v>0</v>
      </c>
      <c r="W176" s="167">
        <f>U176+V176</f>
        <v>0</v>
      </c>
      <c r="X176" s="143"/>
    </row>
    <row r="177" spans="1:28" x14ac:dyDescent="0.2">
      <c r="A177" s="2"/>
      <c r="B177" s="139"/>
      <c r="C177" s="101"/>
      <c r="D177" s="76"/>
      <c r="E177" s="68"/>
      <c r="F177" s="124"/>
      <c r="G177" s="119"/>
      <c r="H177" s="107"/>
      <c r="I177" s="72"/>
      <c r="J177" s="72"/>
      <c r="K177" s="72"/>
      <c r="L177" s="72"/>
      <c r="M177" s="101"/>
      <c r="N177" s="101"/>
      <c r="O177" s="72"/>
      <c r="P177" s="72"/>
      <c r="Q177" s="169"/>
      <c r="R177" s="165">
        <f t="shared" ref="R177:R184" si="214">Q177*$R$6</f>
        <v>0</v>
      </c>
      <c r="S177" s="165">
        <f t="shared" ref="S177:S184" si="215">R177+Q177</f>
        <v>0</v>
      </c>
      <c r="T177" s="99">
        <f t="shared" ref="T177:T184" si="216">$T$6*S177</f>
        <v>0</v>
      </c>
      <c r="U177" s="165">
        <f t="shared" ref="U177:U184" si="217">S177+T177</f>
        <v>0</v>
      </c>
      <c r="V177" s="99">
        <f t="shared" ref="V177:V184" si="218">$V$6*U177</f>
        <v>0</v>
      </c>
      <c r="W177" s="167">
        <f t="shared" ref="W177:W184" si="219">U177+V177</f>
        <v>0</v>
      </c>
      <c r="X177" s="143"/>
    </row>
    <row r="178" spans="1:28" x14ac:dyDescent="0.2">
      <c r="A178" s="2"/>
      <c r="B178" s="139"/>
      <c r="C178" s="101"/>
      <c r="D178" s="76"/>
      <c r="E178" s="68"/>
      <c r="F178" s="68"/>
      <c r="G178" s="119"/>
      <c r="H178" s="107"/>
      <c r="I178" s="72"/>
      <c r="J178" s="72"/>
      <c r="K178" s="72"/>
      <c r="L178" s="72"/>
      <c r="M178" s="101"/>
      <c r="N178" s="101"/>
      <c r="O178" s="72"/>
      <c r="P178" s="72"/>
      <c r="Q178" s="169"/>
      <c r="R178" s="165">
        <f t="shared" si="214"/>
        <v>0</v>
      </c>
      <c r="S178" s="165">
        <f t="shared" si="215"/>
        <v>0</v>
      </c>
      <c r="T178" s="99">
        <f t="shared" si="216"/>
        <v>0</v>
      </c>
      <c r="U178" s="165">
        <f t="shared" si="217"/>
        <v>0</v>
      </c>
      <c r="V178" s="99">
        <f t="shared" si="218"/>
        <v>0</v>
      </c>
      <c r="W178" s="167">
        <f t="shared" si="219"/>
        <v>0</v>
      </c>
      <c r="X178" s="143"/>
    </row>
    <row r="179" spans="1:28" x14ac:dyDescent="0.2">
      <c r="A179" s="2"/>
      <c r="B179" s="139"/>
      <c r="C179" s="101"/>
      <c r="D179" s="76"/>
      <c r="E179" s="68"/>
      <c r="F179" s="68"/>
      <c r="G179" s="119"/>
      <c r="H179" s="107"/>
      <c r="I179" s="72"/>
      <c r="J179" s="72"/>
      <c r="K179" s="72"/>
      <c r="L179" s="72"/>
      <c r="M179" s="101"/>
      <c r="N179" s="101"/>
      <c r="O179" s="72"/>
      <c r="P179" s="72"/>
      <c r="Q179" s="169"/>
      <c r="R179" s="165">
        <f t="shared" si="214"/>
        <v>0</v>
      </c>
      <c r="S179" s="165">
        <f t="shared" si="215"/>
        <v>0</v>
      </c>
      <c r="T179" s="99">
        <f t="shared" si="216"/>
        <v>0</v>
      </c>
      <c r="U179" s="165">
        <f t="shared" si="217"/>
        <v>0</v>
      </c>
      <c r="V179" s="99">
        <f t="shared" si="218"/>
        <v>0</v>
      </c>
      <c r="W179" s="167">
        <f t="shared" si="219"/>
        <v>0</v>
      </c>
      <c r="X179" s="143"/>
    </row>
    <row r="180" spans="1:28" x14ac:dyDescent="0.2">
      <c r="A180" s="2"/>
      <c r="B180" s="140"/>
      <c r="C180" s="101"/>
      <c r="D180" s="76"/>
      <c r="E180" s="68"/>
      <c r="F180" s="68"/>
      <c r="G180" s="119"/>
      <c r="H180" s="107"/>
      <c r="I180" s="72"/>
      <c r="J180" s="72"/>
      <c r="K180" s="72"/>
      <c r="L180" s="72"/>
      <c r="M180" s="101"/>
      <c r="N180" s="101"/>
      <c r="O180" s="72"/>
      <c r="P180" s="72"/>
      <c r="Q180" s="169"/>
      <c r="R180" s="165">
        <f t="shared" si="214"/>
        <v>0</v>
      </c>
      <c r="S180" s="165">
        <f t="shared" si="215"/>
        <v>0</v>
      </c>
      <c r="T180" s="99">
        <f t="shared" si="216"/>
        <v>0</v>
      </c>
      <c r="U180" s="165">
        <f t="shared" si="217"/>
        <v>0</v>
      </c>
      <c r="V180" s="99">
        <f t="shared" si="218"/>
        <v>0</v>
      </c>
      <c r="W180" s="167">
        <f t="shared" si="219"/>
        <v>0</v>
      </c>
      <c r="X180" s="143"/>
    </row>
    <row r="181" spans="1:28" x14ac:dyDescent="0.2">
      <c r="A181" s="2"/>
      <c r="B181" s="140"/>
      <c r="C181" s="101"/>
      <c r="D181" s="76"/>
      <c r="E181" s="68"/>
      <c r="F181" s="68"/>
      <c r="G181" s="119"/>
      <c r="H181" s="107"/>
      <c r="I181" s="72"/>
      <c r="J181" s="72"/>
      <c r="K181" s="72"/>
      <c r="L181" s="72"/>
      <c r="M181" s="101"/>
      <c r="N181" s="101"/>
      <c r="O181" s="72"/>
      <c r="P181" s="72"/>
      <c r="Q181" s="169"/>
      <c r="R181" s="165">
        <f t="shared" si="214"/>
        <v>0</v>
      </c>
      <c r="S181" s="165">
        <f t="shared" si="215"/>
        <v>0</v>
      </c>
      <c r="T181" s="99">
        <f t="shared" si="216"/>
        <v>0</v>
      </c>
      <c r="U181" s="165">
        <f t="shared" si="217"/>
        <v>0</v>
      </c>
      <c r="V181" s="99">
        <f t="shared" si="218"/>
        <v>0</v>
      </c>
      <c r="W181" s="167">
        <f t="shared" si="219"/>
        <v>0</v>
      </c>
      <c r="X181" s="143"/>
    </row>
    <row r="182" spans="1:28" x14ac:dyDescent="0.2">
      <c r="A182" s="2"/>
      <c r="B182" s="140"/>
      <c r="C182" s="101"/>
      <c r="D182" s="76"/>
      <c r="E182" s="68"/>
      <c r="F182" s="68"/>
      <c r="G182" s="119"/>
      <c r="H182" s="107"/>
      <c r="I182" s="72"/>
      <c r="J182" s="72"/>
      <c r="K182" s="72"/>
      <c r="L182" s="72"/>
      <c r="M182" s="101"/>
      <c r="N182" s="101"/>
      <c r="O182" s="72"/>
      <c r="P182" s="72"/>
      <c r="Q182" s="169"/>
      <c r="R182" s="165">
        <f t="shared" si="214"/>
        <v>0</v>
      </c>
      <c r="S182" s="165">
        <f t="shared" si="215"/>
        <v>0</v>
      </c>
      <c r="T182" s="99">
        <f t="shared" si="216"/>
        <v>0</v>
      </c>
      <c r="U182" s="165">
        <f t="shared" si="217"/>
        <v>0</v>
      </c>
      <c r="V182" s="99">
        <f t="shared" si="218"/>
        <v>0</v>
      </c>
      <c r="W182" s="167">
        <f t="shared" si="219"/>
        <v>0</v>
      </c>
      <c r="X182" s="143"/>
    </row>
    <row r="183" spans="1:28" x14ac:dyDescent="0.2">
      <c r="A183" s="2"/>
      <c r="B183" s="140"/>
      <c r="C183" s="101"/>
      <c r="D183" s="76"/>
      <c r="E183" s="68"/>
      <c r="F183" s="68"/>
      <c r="G183" s="119"/>
      <c r="H183" s="107"/>
      <c r="I183" s="72"/>
      <c r="J183" s="72"/>
      <c r="K183" s="72"/>
      <c r="L183" s="72"/>
      <c r="M183" s="101"/>
      <c r="N183" s="101"/>
      <c r="O183" s="72"/>
      <c r="P183" s="72"/>
      <c r="Q183" s="169"/>
      <c r="R183" s="165">
        <f t="shared" si="214"/>
        <v>0</v>
      </c>
      <c r="S183" s="165">
        <f t="shared" si="215"/>
        <v>0</v>
      </c>
      <c r="T183" s="99">
        <f t="shared" si="216"/>
        <v>0</v>
      </c>
      <c r="U183" s="165">
        <f t="shared" si="217"/>
        <v>0</v>
      </c>
      <c r="V183" s="99">
        <f t="shared" si="218"/>
        <v>0</v>
      </c>
      <c r="W183" s="167">
        <f t="shared" si="219"/>
        <v>0</v>
      </c>
      <c r="X183" s="143"/>
    </row>
    <row r="184" spans="1:28" x14ac:dyDescent="0.2">
      <c r="A184" s="2"/>
      <c r="B184" s="140"/>
      <c r="C184" s="101"/>
      <c r="D184" s="76"/>
      <c r="E184" s="68"/>
      <c r="F184" s="68"/>
      <c r="G184" s="119"/>
      <c r="H184" s="107"/>
      <c r="I184" s="72"/>
      <c r="J184" s="72"/>
      <c r="K184" s="72"/>
      <c r="L184" s="72"/>
      <c r="M184" s="101"/>
      <c r="N184" s="101"/>
      <c r="O184" s="72"/>
      <c r="P184" s="72"/>
      <c r="Q184" s="169"/>
      <c r="R184" s="165">
        <f t="shared" si="214"/>
        <v>0</v>
      </c>
      <c r="S184" s="165">
        <f t="shared" si="215"/>
        <v>0</v>
      </c>
      <c r="T184" s="99">
        <f t="shared" si="216"/>
        <v>0</v>
      </c>
      <c r="U184" s="165">
        <f t="shared" si="217"/>
        <v>0</v>
      </c>
      <c r="V184" s="99">
        <f t="shared" si="218"/>
        <v>0</v>
      </c>
      <c r="W184" s="167">
        <f t="shared" si="219"/>
        <v>0</v>
      </c>
      <c r="X184" s="143"/>
    </row>
    <row r="185" spans="1:28" x14ac:dyDescent="0.2">
      <c r="A185" s="2"/>
      <c r="B185" s="134"/>
      <c r="C185" s="101"/>
      <c r="D185" s="76"/>
      <c r="E185" s="68"/>
      <c r="F185" s="68"/>
      <c r="G185" s="119"/>
      <c r="H185" s="107"/>
      <c r="I185" s="72"/>
      <c r="J185" s="72"/>
      <c r="K185" s="72"/>
      <c r="L185" s="72"/>
      <c r="M185" s="101"/>
      <c r="N185" s="101"/>
      <c r="O185" s="72"/>
      <c r="P185" s="72"/>
      <c r="Q185" s="166"/>
      <c r="R185" s="166"/>
      <c r="S185" s="166"/>
      <c r="T185" s="119"/>
      <c r="U185" s="166"/>
      <c r="V185" s="119"/>
      <c r="W185" s="168"/>
      <c r="X185" s="143"/>
    </row>
    <row r="186" spans="1:28" x14ac:dyDescent="0.2">
      <c r="A186" s="2"/>
      <c r="B186" s="135" t="s">
        <v>87</v>
      </c>
      <c r="C186" s="101"/>
      <c r="D186" s="76"/>
      <c r="E186" s="68"/>
      <c r="F186" s="68"/>
      <c r="G186" s="119"/>
      <c r="H186" s="107"/>
      <c r="I186" s="72"/>
      <c r="J186" s="72"/>
      <c r="K186" s="72"/>
      <c r="L186" s="72"/>
      <c r="M186" s="101"/>
      <c r="N186" s="101"/>
      <c r="O186" s="72"/>
      <c r="P186" s="72"/>
      <c r="Q186" s="166">
        <f t="shared" ref="Q186:V186" si="220">SUM(Q176:Q184)</f>
        <v>0</v>
      </c>
      <c r="R186" s="166">
        <f t="shared" si="220"/>
        <v>0</v>
      </c>
      <c r="S186" s="166">
        <f t="shared" si="220"/>
        <v>0</v>
      </c>
      <c r="T186" s="166">
        <f t="shared" si="220"/>
        <v>0</v>
      </c>
      <c r="U186" s="166">
        <f t="shared" si="220"/>
        <v>0</v>
      </c>
      <c r="V186" s="166">
        <f t="shared" si="220"/>
        <v>0</v>
      </c>
      <c r="W186" s="168">
        <f>SUM(W176:W184)</f>
        <v>0</v>
      </c>
      <c r="X186" s="143"/>
    </row>
    <row r="187" spans="1:28" x14ac:dyDescent="0.2">
      <c r="A187" s="2"/>
      <c r="B187" s="106"/>
      <c r="C187" s="101"/>
      <c r="D187" s="76"/>
      <c r="E187" s="68"/>
      <c r="F187" s="68"/>
      <c r="G187" s="119"/>
      <c r="H187" s="107"/>
      <c r="I187" s="72"/>
      <c r="J187" s="72"/>
      <c r="K187" s="72"/>
      <c r="L187" s="72"/>
      <c r="M187" s="101"/>
      <c r="N187" s="101"/>
      <c r="O187" s="72"/>
      <c r="P187" s="72"/>
      <c r="Q187" s="166"/>
      <c r="R187" s="166"/>
      <c r="S187" s="166"/>
      <c r="T187" s="119"/>
      <c r="U187" s="166"/>
      <c r="V187" s="119"/>
      <c r="W187" s="168"/>
      <c r="X187" s="143"/>
    </row>
    <row r="188" spans="1:28" ht="10.8" thickBot="1" x14ac:dyDescent="0.25">
      <c r="A188" s="218" t="s">
        <v>107</v>
      </c>
      <c r="B188" s="116"/>
      <c r="C188" s="109"/>
      <c r="D188" s="117" t="e">
        <f>SUM(D171+D154)</f>
        <v>#DIV/0!</v>
      </c>
      <c r="E188" s="120" t="e">
        <f>SUM(E171+E154)</f>
        <v>#DIV/0!</v>
      </c>
      <c r="F188" s="120">
        <f>SUM(F171+F154)</f>
        <v>0</v>
      </c>
      <c r="G188" s="109"/>
      <c r="H188" s="109" t="e">
        <f>H171+H154</f>
        <v>#DIV/0!</v>
      </c>
      <c r="I188" s="109" t="e">
        <f>I171+I154</f>
        <v>#DIV/0!</v>
      </c>
      <c r="J188" s="109" t="e">
        <f>J171+J154</f>
        <v>#DIV/0!</v>
      </c>
      <c r="K188" s="109" t="e">
        <f>K171+K154</f>
        <v>#DIV/0!</v>
      </c>
      <c r="L188" s="109" t="e">
        <f>L171+L154</f>
        <v>#DIV/0!</v>
      </c>
      <c r="M188" s="109"/>
      <c r="N188" s="109"/>
      <c r="O188" s="170" t="e">
        <f>O173</f>
        <v>#DIV/0!</v>
      </c>
      <c r="P188" s="170" t="e">
        <f>P173</f>
        <v>#DIV/0!</v>
      </c>
      <c r="Q188" s="170" t="e">
        <f>Q173+Q186</f>
        <v>#DIV/0!</v>
      </c>
      <c r="R188" s="170" t="e">
        <f t="shared" ref="R188:W188" si="221">R173+R186</f>
        <v>#DIV/0!</v>
      </c>
      <c r="S188" s="170" t="e">
        <f t="shared" si="221"/>
        <v>#DIV/0!</v>
      </c>
      <c r="T188" s="170" t="e">
        <f t="shared" si="221"/>
        <v>#DIV/0!</v>
      </c>
      <c r="U188" s="170" t="e">
        <f t="shared" si="221"/>
        <v>#DIV/0!</v>
      </c>
      <c r="V188" s="170" t="e">
        <f t="shared" si="221"/>
        <v>#DIV/0!</v>
      </c>
      <c r="W188" s="219" t="e">
        <f t="shared" si="221"/>
        <v>#DIV/0!</v>
      </c>
      <c r="X188" s="220" t="e">
        <f>W188/X146</f>
        <v>#DIV/0!</v>
      </c>
    </row>
    <row r="189" spans="1:28" x14ac:dyDescent="0.2">
      <c r="A189" s="142"/>
      <c r="B189" s="104"/>
      <c r="C189" s="133"/>
      <c r="D189" s="133"/>
      <c r="E189" s="133"/>
      <c r="F189" s="133"/>
      <c r="G189" s="147"/>
      <c r="H189" s="133"/>
      <c r="I189" s="147"/>
      <c r="J189" s="133"/>
      <c r="K189" s="147"/>
      <c r="L189" s="147"/>
      <c r="M189" s="133"/>
      <c r="N189" s="133"/>
      <c r="O189" s="133"/>
      <c r="P189" s="133"/>
      <c r="Q189" s="133"/>
      <c r="R189" s="133"/>
      <c r="S189" s="133"/>
      <c r="T189" s="133"/>
      <c r="U189" s="133"/>
      <c r="V189" s="133"/>
      <c r="W189" s="148"/>
      <c r="X189" s="173"/>
      <c r="Y189" s="4"/>
      <c r="Z189" s="4"/>
      <c r="AA189" s="4"/>
      <c r="AB189" s="4"/>
    </row>
    <row r="190" spans="1:28" x14ac:dyDescent="0.2">
      <c r="A190" s="241" t="s">
        <v>99</v>
      </c>
      <c r="B190" s="242" t="s">
        <v>127</v>
      </c>
      <c r="C190" s="110"/>
      <c r="D190" s="110"/>
      <c r="E190" s="110"/>
      <c r="F190" s="110"/>
      <c r="G190" s="111"/>
      <c r="H190" s="110"/>
      <c r="I190" s="111"/>
      <c r="J190" s="110"/>
      <c r="K190" s="111"/>
      <c r="L190" s="111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8"/>
      <c r="X190" s="174"/>
      <c r="Y190" s="4"/>
      <c r="Z190" s="4"/>
      <c r="AA190" s="4"/>
      <c r="AB190" s="4"/>
    </row>
    <row r="191" spans="1:28" x14ac:dyDescent="0.2">
      <c r="A191" s="143"/>
      <c r="B191" s="207" t="s">
        <v>137</v>
      </c>
      <c r="C191" s="110"/>
      <c r="D191" s="110"/>
      <c r="E191" s="110"/>
      <c r="F191" s="110"/>
      <c r="G191" s="111"/>
      <c r="H191" s="110"/>
      <c r="I191" s="111"/>
      <c r="J191" s="110"/>
      <c r="K191" s="111"/>
      <c r="L191" s="111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8"/>
      <c r="X191" s="229">
        <v>62858</v>
      </c>
      <c r="Y191" s="4"/>
      <c r="Z191" s="4"/>
      <c r="AA191" s="4"/>
      <c r="AB191" s="4"/>
    </row>
    <row r="192" spans="1:28" x14ac:dyDescent="0.2">
      <c r="A192" s="143"/>
      <c r="B192" s="106" t="s">
        <v>1</v>
      </c>
      <c r="C192" s="97"/>
      <c r="D192" s="77"/>
      <c r="E192" s="95"/>
      <c r="F192" s="95"/>
      <c r="G192" s="98"/>
      <c r="H192" s="97"/>
      <c r="I192" s="98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103"/>
      <c r="X192" s="143"/>
    </row>
    <row r="193" spans="1:24" x14ac:dyDescent="0.2">
      <c r="A193" s="143"/>
      <c r="B193" s="90"/>
      <c r="C193" s="97" t="s">
        <v>30</v>
      </c>
      <c r="D193" s="75" t="e">
        <f t="shared" ref="D193:D198" si="222">F193/$F$7</f>
        <v>#DIV/0!</v>
      </c>
      <c r="E193" s="66" t="e">
        <f t="shared" ref="E193:E198" si="223">F193/$F$7*$E$7</f>
        <v>#DIV/0!</v>
      </c>
      <c r="F193" s="24">
        <v>0</v>
      </c>
      <c r="G193" s="62"/>
      <c r="H193" s="165" t="e">
        <f t="shared" ref="H193:H198" si="224">G193*E193</f>
        <v>#DIV/0!</v>
      </c>
      <c r="I193" s="99" t="e">
        <f t="shared" ref="I193:I198" si="225">E193*$I$6</f>
        <v>#DIV/0!</v>
      </c>
      <c r="J193" s="99" t="e">
        <f t="shared" ref="J193:J198" si="226">H193*$J$6</f>
        <v>#DIV/0!</v>
      </c>
      <c r="K193" s="99" t="e">
        <f t="shared" ref="K193:K198" si="227">MIN(($K$6*$K$7*(E193/2080)),(H193*$K$6))</f>
        <v>#DIV/0!</v>
      </c>
      <c r="L193" s="99" t="e">
        <f t="shared" ref="L193:L198" si="228">MIN(($L$6*$L$7*(E193/2080)),(H193*$L$6))</f>
        <v>#DIV/0!</v>
      </c>
      <c r="M193" s="137"/>
      <c r="N193" s="136"/>
      <c r="O193" s="99" t="e">
        <f t="shared" ref="O193:O198" si="229">N193*H193/100</f>
        <v>#DIV/0!</v>
      </c>
      <c r="P193" s="99" t="e">
        <f t="shared" ref="P193:P198" si="230">SUM(I193:L193)+O193</f>
        <v>#DIV/0!</v>
      </c>
      <c r="Q193" s="99" t="e">
        <f t="shared" ref="Q193:Q198" si="231">H193+P193</f>
        <v>#DIV/0!</v>
      </c>
      <c r="R193" s="99" t="e">
        <f t="shared" ref="R193:R198" si="232">Q193*$R$6</f>
        <v>#DIV/0!</v>
      </c>
      <c r="S193" s="99" t="e">
        <f t="shared" ref="S193:S198" si="233">Q193+R193</f>
        <v>#DIV/0!</v>
      </c>
      <c r="T193" s="99" t="e">
        <f t="shared" ref="T193:T198" si="234">$T$6*S193</f>
        <v>#DIV/0!</v>
      </c>
      <c r="U193" s="165" t="e">
        <f t="shared" ref="U193:U198" si="235">S193+T193</f>
        <v>#DIV/0!</v>
      </c>
      <c r="V193" s="99" t="e">
        <f t="shared" ref="V193:V198" si="236">$V$6*U193</f>
        <v>#DIV/0!</v>
      </c>
      <c r="W193" s="167" t="e">
        <f t="shared" ref="W193:W198" si="237">U193+V193</f>
        <v>#DIV/0!</v>
      </c>
      <c r="X193" s="143"/>
    </row>
    <row r="194" spans="1:24" x14ac:dyDescent="0.2">
      <c r="A194" s="143"/>
      <c r="B194" s="90"/>
      <c r="C194" s="97" t="s">
        <v>30</v>
      </c>
      <c r="D194" s="75" t="e">
        <f t="shared" si="222"/>
        <v>#DIV/0!</v>
      </c>
      <c r="E194" s="66" t="e">
        <f t="shared" si="223"/>
        <v>#DIV/0!</v>
      </c>
      <c r="F194" s="24"/>
      <c r="G194" s="62"/>
      <c r="H194" s="165" t="e">
        <f t="shared" si="224"/>
        <v>#DIV/0!</v>
      </c>
      <c r="I194" s="99" t="e">
        <f t="shared" si="225"/>
        <v>#DIV/0!</v>
      </c>
      <c r="J194" s="99" t="e">
        <f t="shared" si="226"/>
        <v>#DIV/0!</v>
      </c>
      <c r="K194" s="99" t="e">
        <f t="shared" si="227"/>
        <v>#DIV/0!</v>
      </c>
      <c r="L194" s="99" t="e">
        <f t="shared" si="228"/>
        <v>#DIV/0!</v>
      </c>
      <c r="M194" s="137"/>
      <c r="N194" s="136"/>
      <c r="O194" s="99" t="e">
        <f t="shared" si="229"/>
        <v>#DIV/0!</v>
      </c>
      <c r="P194" s="99" t="e">
        <f t="shared" si="230"/>
        <v>#DIV/0!</v>
      </c>
      <c r="Q194" s="99" t="e">
        <f t="shared" si="231"/>
        <v>#DIV/0!</v>
      </c>
      <c r="R194" s="99" t="e">
        <f t="shared" si="232"/>
        <v>#DIV/0!</v>
      </c>
      <c r="S194" s="99" t="e">
        <f t="shared" si="233"/>
        <v>#DIV/0!</v>
      </c>
      <c r="T194" s="99" t="e">
        <f t="shared" si="234"/>
        <v>#DIV/0!</v>
      </c>
      <c r="U194" s="165" t="e">
        <f t="shared" si="235"/>
        <v>#DIV/0!</v>
      </c>
      <c r="V194" s="99" t="e">
        <f t="shared" si="236"/>
        <v>#DIV/0!</v>
      </c>
      <c r="W194" s="167" t="e">
        <f t="shared" si="237"/>
        <v>#DIV/0!</v>
      </c>
      <c r="X194" s="143"/>
    </row>
    <row r="195" spans="1:24" x14ac:dyDescent="0.2">
      <c r="A195" s="143"/>
      <c r="B195" s="90"/>
      <c r="C195" s="97" t="s">
        <v>30</v>
      </c>
      <c r="D195" s="75" t="e">
        <f t="shared" si="222"/>
        <v>#DIV/0!</v>
      </c>
      <c r="E195" s="66" t="e">
        <f t="shared" si="223"/>
        <v>#DIV/0!</v>
      </c>
      <c r="F195" s="84"/>
      <c r="G195" s="62"/>
      <c r="H195" s="165" t="e">
        <f t="shared" si="224"/>
        <v>#DIV/0!</v>
      </c>
      <c r="I195" s="99" t="e">
        <f t="shared" si="225"/>
        <v>#DIV/0!</v>
      </c>
      <c r="J195" s="99" t="e">
        <f t="shared" si="226"/>
        <v>#DIV/0!</v>
      </c>
      <c r="K195" s="99" t="e">
        <f t="shared" si="227"/>
        <v>#DIV/0!</v>
      </c>
      <c r="L195" s="99" t="e">
        <f t="shared" si="228"/>
        <v>#DIV/0!</v>
      </c>
      <c r="M195" s="137"/>
      <c r="N195" s="136"/>
      <c r="O195" s="99" t="e">
        <f t="shared" si="229"/>
        <v>#DIV/0!</v>
      </c>
      <c r="P195" s="99" t="e">
        <f t="shared" si="230"/>
        <v>#DIV/0!</v>
      </c>
      <c r="Q195" s="99" t="e">
        <f t="shared" si="231"/>
        <v>#DIV/0!</v>
      </c>
      <c r="R195" s="99" t="e">
        <f t="shared" si="232"/>
        <v>#DIV/0!</v>
      </c>
      <c r="S195" s="99" t="e">
        <f t="shared" si="233"/>
        <v>#DIV/0!</v>
      </c>
      <c r="T195" s="99" t="e">
        <f t="shared" si="234"/>
        <v>#DIV/0!</v>
      </c>
      <c r="U195" s="165" t="e">
        <f t="shared" si="235"/>
        <v>#DIV/0!</v>
      </c>
      <c r="V195" s="99" t="e">
        <f t="shared" si="236"/>
        <v>#DIV/0!</v>
      </c>
      <c r="W195" s="167" t="e">
        <f t="shared" si="237"/>
        <v>#DIV/0!</v>
      </c>
      <c r="X195" s="143"/>
    </row>
    <row r="196" spans="1:24" x14ac:dyDescent="0.2">
      <c r="A196" s="143"/>
      <c r="B196" s="90"/>
      <c r="C196" s="97" t="s">
        <v>30</v>
      </c>
      <c r="D196" s="75" t="e">
        <f t="shared" si="222"/>
        <v>#DIV/0!</v>
      </c>
      <c r="E196" s="66" t="e">
        <f t="shared" si="223"/>
        <v>#DIV/0!</v>
      </c>
      <c r="F196" s="24"/>
      <c r="G196" s="62"/>
      <c r="H196" s="165" t="e">
        <f t="shared" si="224"/>
        <v>#DIV/0!</v>
      </c>
      <c r="I196" s="99" t="e">
        <f t="shared" si="225"/>
        <v>#DIV/0!</v>
      </c>
      <c r="J196" s="99" t="e">
        <f t="shared" si="226"/>
        <v>#DIV/0!</v>
      </c>
      <c r="K196" s="99" t="e">
        <f t="shared" si="227"/>
        <v>#DIV/0!</v>
      </c>
      <c r="L196" s="99" t="e">
        <f t="shared" si="228"/>
        <v>#DIV/0!</v>
      </c>
      <c r="M196" s="137"/>
      <c r="N196" s="136"/>
      <c r="O196" s="99" t="e">
        <f t="shared" si="229"/>
        <v>#DIV/0!</v>
      </c>
      <c r="P196" s="99" t="e">
        <f t="shared" si="230"/>
        <v>#DIV/0!</v>
      </c>
      <c r="Q196" s="99" t="e">
        <f t="shared" si="231"/>
        <v>#DIV/0!</v>
      </c>
      <c r="R196" s="99" t="e">
        <f t="shared" si="232"/>
        <v>#DIV/0!</v>
      </c>
      <c r="S196" s="99" t="e">
        <f t="shared" si="233"/>
        <v>#DIV/0!</v>
      </c>
      <c r="T196" s="99" t="e">
        <f t="shared" si="234"/>
        <v>#DIV/0!</v>
      </c>
      <c r="U196" s="165" t="e">
        <f t="shared" si="235"/>
        <v>#DIV/0!</v>
      </c>
      <c r="V196" s="99" t="e">
        <f t="shared" si="236"/>
        <v>#DIV/0!</v>
      </c>
      <c r="W196" s="167" t="e">
        <f t="shared" si="237"/>
        <v>#DIV/0!</v>
      </c>
      <c r="X196" s="143"/>
    </row>
    <row r="197" spans="1:24" x14ac:dyDescent="0.2">
      <c r="A197" s="143"/>
      <c r="B197" s="90"/>
      <c r="C197" s="97" t="s">
        <v>30</v>
      </c>
      <c r="D197" s="75" t="e">
        <f t="shared" si="222"/>
        <v>#DIV/0!</v>
      </c>
      <c r="E197" s="66" t="e">
        <f t="shared" si="223"/>
        <v>#DIV/0!</v>
      </c>
      <c r="F197" s="84"/>
      <c r="G197" s="62"/>
      <c r="H197" s="165" t="e">
        <f t="shared" si="224"/>
        <v>#DIV/0!</v>
      </c>
      <c r="I197" s="99" t="e">
        <f t="shared" si="225"/>
        <v>#DIV/0!</v>
      </c>
      <c r="J197" s="99" t="e">
        <f t="shared" si="226"/>
        <v>#DIV/0!</v>
      </c>
      <c r="K197" s="99" t="e">
        <f t="shared" si="227"/>
        <v>#DIV/0!</v>
      </c>
      <c r="L197" s="99" t="e">
        <f t="shared" si="228"/>
        <v>#DIV/0!</v>
      </c>
      <c r="M197" s="53"/>
      <c r="N197" s="85"/>
      <c r="O197" s="99" t="e">
        <f t="shared" si="229"/>
        <v>#DIV/0!</v>
      </c>
      <c r="P197" s="99" t="e">
        <f t="shared" si="230"/>
        <v>#DIV/0!</v>
      </c>
      <c r="Q197" s="99" t="e">
        <f t="shared" si="231"/>
        <v>#DIV/0!</v>
      </c>
      <c r="R197" s="99" t="e">
        <f t="shared" si="232"/>
        <v>#DIV/0!</v>
      </c>
      <c r="S197" s="99" t="e">
        <f t="shared" si="233"/>
        <v>#DIV/0!</v>
      </c>
      <c r="T197" s="99" t="e">
        <f t="shared" si="234"/>
        <v>#DIV/0!</v>
      </c>
      <c r="U197" s="165" t="e">
        <f t="shared" si="235"/>
        <v>#DIV/0!</v>
      </c>
      <c r="V197" s="99" t="e">
        <f t="shared" si="236"/>
        <v>#DIV/0!</v>
      </c>
      <c r="W197" s="167" t="e">
        <f t="shared" si="237"/>
        <v>#DIV/0!</v>
      </c>
      <c r="X197" s="143"/>
    </row>
    <row r="198" spans="1:24" x14ac:dyDescent="0.2">
      <c r="A198" s="143"/>
      <c r="B198" s="90"/>
      <c r="C198" s="97" t="s">
        <v>30</v>
      </c>
      <c r="D198" s="75" t="e">
        <f t="shared" si="222"/>
        <v>#DIV/0!</v>
      </c>
      <c r="E198" s="66" t="e">
        <f t="shared" si="223"/>
        <v>#DIV/0!</v>
      </c>
      <c r="F198" s="24"/>
      <c r="G198" s="62"/>
      <c r="H198" s="165" t="e">
        <f t="shared" si="224"/>
        <v>#DIV/0!</v>
      </c>
      <c r="I198" s="99" t="e">
        <f t="shared" si="225"/>
        <v>#DIV/0!</v>
      </c>
      <c r="J198" s="99" t="e">
        <f t="shared" si="226"/>
        <v>#DIV/0!</v>
      </c>
      <c r="K198" s="99" t="e">
        <f t="shared" si="227"/>
        <v>#DIV/0!</v>
      </c>
      <c r="L198" s="99" t="e">
        <f t="shared" si="228"/>
        <v>#DIV/0!</v>
      </c>
      <c r="M198" s="53"/>
      <c r="N198" s="85"/>
      <c r="O198" s="99" t="e">
        <f t="shared" si="229"/>
        <v>#DIV/0!</v>
      </c>
      <c r="P198" s="99" t="e">
        <f t="shared" si="230"/>
        <v>#DIV/0!</v>
      </c>
      <c r="Q198" s="99" t="e">
        <f t="shared" si="231"/>
        <v>#DIV/0!</v>
      </c>
      <c r="R198" s="99" t="e">
        <f t="shared" si="232"/>
        <v>#DIV/0!</v>
      </c>
      <c r="S198" s="99" t="e">
        <f t="shared" si="233"/>
        <v>#DIV/0!</v>
      </c>
      <c r="T198" s="99" t="e">
        <f t="shared" si="234"/>
        <v>#DIV/0!</v>
      </c>
      <c r="U198" s="165" t="e">
        <f t="shared" si="235"/>
        <v>#DIV/0!</v>
      </c>
      <c r="V198" s="99" t="e">
        <f t="shared" si="236"/>
        <v>#DIV/0!</v>
      </c>
      <c r="W198" s="167" t="e">
        <f t="shared" si="237"/>
        <v>#DIV/0!</v>
      </c>
      <c r="X198" s="143"/>
    </row>
    <row r="199" spans="1:24" s="2" customFormat="1" x14ac:dyDescent="0.2">
      <c r="A199" s="144"/>
      <c r="B199" s="106" t="s">
        <v>2</v>
      </c>
      <c r="C199" s="101"/>
      <c r="D199" s="76" t="e">
        <f>SUM(D193:D198)</f>
        <v>#DIV/0!</v>
      </c>
      <c r="E199" s="68" t="e">
        <f>SUM(E193:E198)</f>
        <v>#DIV/0!</v>
      </c>
      <c r="F199" s="68">
        <f>SUM(F193:F198)</f>
        <v>0</v>
      </c>
      <c r="G199" s="119"/>
      <c r="H199" s="166" t="e">
        <f>SUM(H193:H198)</f>
        <v>#DIV/0!</v>
      </c>
      <c r="I199" s="119" t="e">
        <f>SUM(I193:I198)</f>
        <v>#DIV/0!</v>
      </c>
      <c r="J199" s="119" t="e">
        <f>SUM(J193:J198)</f>
        <v>#DIV/0!</v>
      </c>
      <c r="K199" s="119" t="e">
        <f>SUM(K193:K198)</f>
        <v>#DIV/0!</v>
      </c>
      <c r="L199" s="119" t="e">
        <f>SUM(L193:L198)</f>
        <v>#DIV/0!</v>
      </c>
      <c r="M199" s="101"/>
      <c r="N199" s="101"/>
      <c r="O199" s="119" t="e">
        <f t="shared" ref="O199:W199" si="238">SUM(O193:O198)</f>
        <v>#DIV/0!</v>
      </c>
      <c r="P199" s="119" t="e">
        <f t="shared" si="238"/>
        <v>#DIV/0!</v>
      </c>
      <c r="Q199" s="166" t="e">
        <f t="shared" si="238"/>
        <v>#DIV/0!</v>
      </c>
      <c r="R199" s="166" t="e">
        <f t="shared" si="238"/>
        <v>#DIV/0!</v>
      </c>
      <c r="S199" s="166" t="e">
        <f t="shared" si="238"/>
        <v>#DIV/0!</v>
      </c>
      <c r="T199" s="119" t="e">
        <f t="shared" si="238"/>
        <v>#DIV/0!</v>
      </c>
      <c r="U199" s="166" t="e">
        <f t="shared" si="238"/>
        <v>#DIV/0!</v>
      </c>
      <c r="V199" s="119" t="e">
        <f t="shared" si="238"/>
        <v>#DIV/0!</v>
      </c>
      <c r="W199" s="168" t="e">
        <f t="shared" si="238"/>
        <v>#DIV/0!</v>
      </c>
      <c r="X199" s="144"/>
    </row>
    <row r="200" spans="1:24" x14ac:dyDescent="0.2">
      <c r="A200" s="143"/>
      <c r="B200" s="106"/>
      <c r="C200" s="97"/>
      <c r="D200" s="77"/>
      <c r="E200" s="69"/>
      <c r="F200" s="105"/>
      <c r="G200" s="99"/>
      <c r="H200" s="165"/>
      <c r="I200" s="99"/>
      <c r="J200" s="166"/>
      <c r="K200" s="165"/>
      <c r="L200" s="165"/>
      <c r="M200" s="97"/>
      <c r="N200" s="97"/>
      <c r="O200" s="165"/>
      <c r="P200" s="165"/>
      <c r="Q200" s="165"/>
      <c r="R200" s="165"/>
      <c r="S200" s="165"/>
      <c r="T200" s="165"/>
      <c r="U200" s="165"/>
      <c r="V200" s="165"/>
      <c r="W200" s="167"/>
      <c r="X200" s="143"/>
    </row>
    <row r="201" spans="1:24" x14ac:dyDescent="0.2">
      <c r="A201" s="143"/>
      <c r="B201" s="106" t="s">
        <v>89</v>
      </c>
      <c r="C201" s="97"/>
      <c r="D201" s="77"/>
      <c r="E201" s="69"/>
      <c r="F201" s="105"/>
      <c r="G201" s="99"/>
      <c r="H201" s="165"/>
      <c r="I201" s="99"/>
      <c r="J201" s="165"/>
      <c r="K201" s="165"/>
      <c r="L201" s="165"/>
      <c r="M201" s="97"/>
      <c r="N201" s="97"/>
      <c r="O201" s="165"/>
      <c r="P201" s="165"/>
      <c r="Q201" s="165"/>
      <c r="R201" s="165"/>
      <c r="S201" s="165"/>
      <c r="T201" s="165"/>
      <c r="U201" s="165"/>
      <c r="V201" s="165"/>
      <c r="W201" s="167"/>
      <c r="X201" s="143"/>
    </row>
    <row r="202" spans="1:24" x14ac:dyDescent="0.2">
      <c r="A202" s="143"/>
      <c r="B202" s="123"/>
      <c r="C202" s="97" t="s">
        <v>30</v>
      </c>
      <c r="D202" s="75" t="e">
        <f t="shared" ref="D202:D208" si="239">F202/$F$8</f>
        <v>#DIV/0!</v>
      </c>
      <c r="E202" s="66" t="e">
        <f t="shared" ref="E202:E208" si="240">F202/$F$8*$E$8</f>
        <v>#DIV/0!</v>
      </c>
      <c r="F202" s="84"/>
      <c r="G202" s="62"/>
      <c r="H202" s="165" t="e">
        <f>G202*E202</f>
        <v>#DIV/0!</v>
      </c>
      <c r="I202" s="99" t="e">
        <f>E202*$I$6</f>
        <v>#DIV/0!</v>
      </c>
      <c r="J202" s="99" t="e">
        <f>H202*$J$6</f>
        <v>#DIV/0!</v>
      </c>
      <c r="K202" s="99" t="e">
        <f>MIN(($K$6*$K$7*(E202/2080)),(H202*$K$6))</f>
        <v>#DIV/0!</v>
      </c>
      <c r="L202" s="99" t="e">
        <f>MIN(($L$6*$L$7*(E202/2080)),(H202*$L$6))</f>
        <v>#DIV/0!</v>
      </c>
      <c r="M202" s="137"/>
      <c r="N202" s="136"/>
      <c r="O202" s="99" t="e">
        <f>N202*H202/100</f>
        <v>#DIV/0!</v>
      </c>
      <c r="P202" s="99" t="e">
        <f>SUM(I202:L202)+O202</f>
        <v>#DIV/0!</v>
      </c>
      <c r="Q202" s="165" t="e">
        <f>H202+P202</f>
        <v>#DIV/0!</v>
      </c>
      <c r="R202" s="165" t="e">
        <f>Q202*$R$6</f>
        <v>#DIV/0!</v>
      </c>
      <c r="S202" s="165" t="e">
        <f>R202+Q202</f>
        <v>#DIV/0!</v>
      </c>
      <c r="T202" s="99" t="e">
        <f>$T$6*S202</f>
        <v>#DIV/0!</v>
      </c>
      <c r="U202" s="165" t="e">
        <f>S202+T202</f>
        <v>#DIV/0!</v>
      </c>
      <c r="V202" s="99" t="e">
        <f>$V$6*U202</f>
        <v>#DIV/0!</v>
      </c>
      <c r="W202" s="167" t="e">
        <f>U202+V202</f>
        <v>#DIV/0!</v>
      </c>
      <c r="X202" s="143"/>
    </row>
    <row r="203" spans="1:24" x14ac:dyDescent="0.2">
      <c r="A203" s="143"/>
      <c r="B203" s="123"/>
      <c r="C203" s="97" t="s">
        <v>30</v>
      </c>
      <c r="D203" s="75" t="e">
        <f t="shared" si="239"/>
        <v>#DIV/0!</v>
      </c>
      <c r="E203" s="66" t="e">
        <f t="shared" si="240"/>
        <v>#DIV/0!</v>
      </c>
      <c r="F203" s="24"/>
      <c r="G203" s="62"/>
      <c r="H203" s="165" t="e">
        <f t="shared" ref="H203:H208" si="241">G203*E203</f>
        <v>#DIV/0!</v>
      </c>
      <c r="I203" s="99" t="e">
        <f t="shared" ref="I203:I208" si="242">E203*$I$6</f>
        <v>#DIV/0!</v>
      </c>
      <c r="J203" s="99" t="e">
        <f t="shared" ref="J203:J208" si="243">H203*$J$6</f>
        <v>#DIV/0!</v>
      </c>
      <c r="K203" s="99" t="e">
        <f t="shared" ref="K203:K208" si="244">MIN(($K$6*$K$7*(E203/2080)),(H203*$K$6))</f>
        <v>#DIV/0!</v>
      </c>
      <c r="L203" s="99" t="e">
        <f t="shared" ref="L203:L208" si="245">MIN(($L$6*$L$7*(E203/2080)),(H203*$L$6))</f>
        <v>#DIV/0!</v>
      </c>
      <c r="M203" s="137"/>
      <c r="N203" s="136"/>
      <c r="O203" s="99" t="e">
        <f t="shared" ref="O203:O208" si="246">N203*H203/100</f>
        <v>#DIV/0!</v>
      </c>
      <c r="P203" s="99" t="e">
        <f t="shared" ref="P203:P208" si="247">SUM(I203:L203)+O203</f>
        <v>#DIV/0!</v>
      </c>
      <c r="Q203" s="165" t="e">
        <f t="shared" ref="Q203:Q208" si="248">H203+P203</f>
        <v>#DIV/0!</v>
      </c>
      <c r="R203" s="165" t="e">
        <f t="shared" ref="R203:R208" si="249">Q203*$R$6</f>
        <v>#DIV/0!</v>
      </c>
      <c r="S203" s="165" t="e">
        <f t="shared" ref="S203:S208" si="250">R203+Q203</f>
        <v>#DIV/0!</v>
      </c>
      <c r="T203" s="99" t="e">
        <f t="shared" ref="T203:T208" si="251">$T$6*S203</f>
        <v>#DIV/0!</v>
      </c>
      <c r="U203" s="165" t="e">
        <f t="shared" ref="U203:U208" si="252">S203+T203</f>
        <v>#DIV/0!</v>
      </c>
      <c r="V203" s="99" t="e">
        <f t="shared" ref="V203:V208" si="253">$V$6*U203</f>
        <v>#DIV/0!</v>
      </c>
      <c r="W203" s="167" t="e">
        <f t="shared" ref="W203:W208" si="254">U203+V203</f>
        <v>#DIV/0!</v>
      </c>
      <c r="X203" s="143"/>
    </row>
    <row r="204" spans="1:24" x14ac:dyDescent="0.2">
      <c r="A204" s="143"/>
      <c r="B204" s="123"/>
      <c r="C204" s="97" t="s">
        <v>30</v>
      </c>
      <c r="D204" s="75" t="e">
        <f t="shared" si="239"/>
        <v>#DIV/0!</v>
      </c>
      <c r="E204" s="66" t="e">
        <f t="shared" si="240"/>
        <v>#DIV/0!</v>
      </c>
      <c r="F204" s="24">
        <v>0</v>
      </c>
      <c r="G204" s="62"/>
      <c r="H204" s="165" t="e">
        <f t="shared" si="241"/>
        <v>#DIV/0!</v>
      </c>
      <c r="I204" s="99" t="e">
        <f t="shared" si="242"/>
        <v>#DIV/0!</v>
      </c>
      <c r="J204" s="99" t="e">
        <f t="shared" si="243"/>
        <v>#DIV/0!</v>
      </c>
      <c r="K204" s="99" t="e">
        <f t="shared" si="244"/>
        <v>#DIV/0!</v>
      </c>
      <c r="L204" s="99" t="e">
        <f t="shared" si="245"/>
        <v>#DIV/0!</v>
      </c>
      <c r="M204" s="137"/>
      <c r="N204" s="136"/>
      <c r="O204" s="99" t="e">
        <f t="shared" si="246"/>
        <v>#DIV/0!</v>
      </c>
      <c r="P204" s="99" t="e">
        <f t="shared" si="247"/>
        <v>#DIV/0!</v>
      </c>
      <c r="Q204" s="165" t="e">
        <f t="shared" si="248"/>
        <v>#DIV/0!</v>
      </c>
      <c r="R204" s="165" t="e">
        <f t="shared" si="249"/>
        <v>#DIV/0!</v>
      </c>
      <c r="S204" s="165" t="e">
        <f t="shared" si="250"/>
        <v>#DIV/0!</v>
      </c>
      <c r="T204" s="99" t="e">
        <f t="shared" si="251"/>
        <v>#DIV/0!</v>
      </c>
      <c r="U204" s="165" t="e">
        <f t="shared" si="252"/>
        <v>#DIV/0!</v>
      </c>
      <c r="V204" s="99" t="e">
        <f t="shared" si="253"/>
        <v>#DIV/0!</v>
      </c>
      <c r="W204" s="167" t="e">
        <f t="shared" si="254"/>
        <v>#DIV/0!</v>
      </c>
      <c r="X204" s="143"/>
    </row>
    <row r="205" spans="1:24" x14ac:dyDescent="0.2">
      <c r="A205" s="143"/>
      <c r="B205" s="123"/>
      <c r="C205" s="97" t="s">
        <v>30</v>
      </c>
      <c r="D205" s="75" t="e">
        <f t="shared" si="239"/>
        <v>#DIV/0!</v>
      </c>
      <c r="E205" s="66" t="e">
        <f t="shared" si="240"/>
        <v>#DIV/0!</v>
      </c>
      <c r="F205" s="24"/>
      <c r="G205" s="62"/>
      <c r="H205" s="165" t="e">
        <f t="shared" si="241"/>
        <v>#DIV/0!</v>
      </c>
      <c r="I205" s="99" t="e">
        <f t="shared" si="242"/>
        <v>#DIV/0!</v>
      </c>
      <c r="J205" s="99" t="e">
        <f t="shared" si="243"/>
        <v>#DIV/0!</v>
      </c>
      <c r="K205" s="99" t="e">
        <f t="shared" si="244"/>
        <v>#DIV/0!</v>
      </c>
      <c r="L205" s="99" t="e">
        <f t="shared" si="245"/>
        <v>#DIV/0!</v>
      </c>
      <c r="M205" s="53"/>
      <c r="N205" s="85"/>
      <c r="O205" s="99" t="e">
        <f t="shared" si="246"/>
        <v>#DIV/0!</v>
      </c>
      <c r="P205" s="99" t="e">
        <f t="shared" si="247"/>
        <v>#DIV/0!</v>
      </c>
      <c r="Q205" s="165" t="e">
        <f t="shared" si="248"/>
        <v>#DIV/0!</v>
      </c>
      <c r="R205" s="165" t="e">
        <f t="shared" si="249"/>
        <v>#DIV/0!</v>
      </c>
      <c r="S205" s="165" t="e">
        <f t="shared" si="250"/>
        <v>#DIV/0!</v>
      </c>
      <c r="T205" s="99" t="e">
        <f t="shared" si="251"/>
        <v>#DIV/0!</v>
      </c>
      <c r="U205" s="165" t="e">
        <f t="shared" si="252"/>
        <v>#DIV/0!</v>
      </c>
      <c r="V205" s="99" t="e">
        <f t="shared" si="253"/>
        <v>#DIV/0!</v>
      </c>
      <c r="W205" s="167" t="e">
        <f t="shared" si="254"/>
        <v>#DIV/0!</v>
      </c>
      <c r="X205" s="143"/>
    </row>
    <row r="206" spans="1:24" x14ac:dyDescent="0.2">
      <c r="A206" s="143"/>
      <c r="B206" s="123"/>
      <c r="C206" s="97" t="s">
        <v>30</v>
      </c>
      <c r="D206" s="75" t="e">
        <f t="shared" si="239"/>
        <v>#DIV/0!</v>
      </c>
      <c r="E206" s="66" t="e">
        <f t="shared" si="240"/>
        <v>#DIV/0!</v>
      </c>
      <c r="F206" s="24"/>
      <c r="G206" s="62"/>
      <c r="H206" s="165" t="e">
        <f t="shared" si="241"/>
        <v>#DIV/0!</v>
      </c>
      <c r="I206" s="99" t="e">
        <f t="shared" si="242"/>
        <v>#DIV/0!</v>
      </c>
      <c r="J206" s="99" t="e">
        <f t="shared" si="243"/>
        <v>#DIV/0!</v>
      </c>
      <c r="K206" s="99" t="e">
        <f t="shared" si="244"/>
        <v>#DIV/0!</v>
      </c>
      <c r="L206" s="99" t="e">
        <f t="shared" si="245"/>
        <v>#DIV/0!</v>
      </c>
      <c r="M206" s="53"/>
      <c r="N206" s="85"/>
      <c r="O206" s="99" t="e">
        <f t="shared" si="246"/>
        <v>#DIV/0!</v>
      </c>
      <c r="P206" s="99" t="e">
        <f t="shared" si="247"/>
        <v>#DIV/0!</v>
      </c>
      <c r="Q206" s="165" t="e">
        <f t="shared" si="248"/>
        <v>#DIV/0!</v>
      </c>
      <c r="R206" s="165" t="e">
        <f t="shared" si="249"/>
        <v>#DIV/0!</v>
      </c>
      <c r="S206" s="165" t="e">
        <f t="shared" si="250"/>
        <v>#DIV/0!</v>
      </c>
      <c r="T206" s="99" t="e">
        <f t="shared" si="251"/>
        <v>#DIV/0!</v>
      </c>
      <c r="U206" s="165" t="e">
        <f t="shared" si="252"/>
        <v>#DIV/0!</v>
      </c>
      <c r="V206" s="99" t="e">
        <f t="shared" si="253"/>
        <v>#DIV/0!</v>
      </c>
      <c r="W206" s="167" t="e">
        <f t="shared" si="254"/>
        <v>#DIV/0!</v>
      </c>
      <c r="X206" s="143"/>
    </row>
    <row r="207" spans="1:24" x14ac:dyDescent="0.2">
      <c r="A207" s="143"/>
      <c r="B207" s="123"/>
      <c r="C207" s="97" t="s">
        <v>30</v>
      </c>
      <c r="D207" s="75" t="e">
        <f t="shared" si="239"/>
        <v>#DIV/0!</v>
      </c>
      <c r="E207" s="66" t="e">
        <f t="shared" si="240"/>
        <v>#DIV/0!</v>
      </c>
      <c r="F207" s="24"/>
      <c r="G207" s="62"/>
      <c r="H207" s="165" t="e">
        <f t="shared" si="241"/>
        <v>#DIV/0!</v>
      </c>
      <c r="I207" s="99" t="e">
        <f t="shared" si="242"/>
        <v>#DIV/0!</v>
      </c>
      <c r="J207" s="99" t="e">
        <f t="shared" si="243"/>
        <v>#DIV/0!</v>
      </c>
      <c r="K207" s="99" t="e">
        <f t="shared" si="244"/>
        <v>#DIV/0!</v>
      </c>
      <c r="L207" s="99" t="e">
        <f t="shared" si="245"/>
        <v>#DIV/0!</v>
      </c>
      <c r="M207" s="53"/>
      <c r="N207" s="85"/>
      <c r="O207" s="99" t="e">
        <f t="shared" si="246"/>
        <v>#DIV/0!</v>
      </c>
      <c r="P207" s="99" t="e">
        <f t="shared" si="247"/>
        <v>#DIV/0!</v>
      </c>
      <c r="Q207" s="165" t="e">
        <f t="shared" si="248"/>
        <v>#DIV/0!</v>
      </c>
      <c r="R207" s="165" t="e">
        <f t="shared" si="249"/>
        <v>#DIV/0!</v>
      </c>
      <c r="S207" s="165" t="e">
        <f t="shared" si="250"/>
        <v>#DIV/0!</v>
      </c>
      <c r="T207" s="99" t="e">
        <f t="shared" si="251"/>
        <v>#DIV/0!</v>
      </c>
      <c r="U207" s="165" t="e">
        <f t="shared" si="252"/>
        <v>#DIV/0!</v>
      </c>
      <c r="V207" s="99" t="e">
        <f t="shared" si="253"/>
        <v>#DIV/0!</v>
      </c>
      <c r="W207" s="167" t="e">
        <f t="shared" si="254"/>
        <v>#DIV/0!</v>
      </c>
      <c r="X207" s="143"/>
    </row>
    <row r="208" spans="1:24" x14ac:dyDescent="0.2">
      <c r="A208" s="143"/>
      <c r="B208" s="123"/>
      <c r="C208" s="97" t="s">
        <v>30</v>
      </c>
      <c r="D208" s="75" t="e">
        <f t="shared" si="239"/>
        <v>#DIV/0!</v>
      </c>
      <c r="E208" s="66" t="e">
        <f t="shared" si="240"/>
        <v>#DIV/0!</v>
      </c>
      <c r="F208" s="24"/>
      <c r="G208" s="62"/>
      <c r="H208" s="165" t="e">
        <f t="shared" si="241"/>
        <v>#DIV/0!</v>
      </c>
      <c r="I208" s="99" t="e">
        <f t="shared" si="242"/>
        <v>#DIV/0!</v>
      </c>
      <c r="J208" s="99" t="e">
        <f t="shared" si="243"/>
        <v>#DIV/0!</v>
      </c>
      <c r="K208" s="99" t="e">
        <f t="shared" si="244"/>
        <v>#DIV/0!</v>
      </c>
      <c r="L208" s="99" t="e">
        <f t="shared" si="245"/>
        <v>#DIV/0!</v>
      </c>
      <c r="M208" s="53"/>
      <c r="N208" s="85"/>
      <c r="O208" s="99" t="e">
        <f t="shared" si="246"/>
        <v>#DIV/0!</v>
      </c>
      <c r="P208" s="99" t="e">
        <f t="shared" si="247"/>
        <v>#DIV/0!</v>
      </c>
      <c r="Q208" s="165" t="e">
        <f t="shared" si="248"/>
        <v>#DIV/0!</v>
      </c>
      <c r="R208" s="165" t="e">
        <f t="shared" si="249"/>
        <v>#DIV/0!</v>
      </c>
      <c r="S208" s="165" t="e">
        <f t="shared" si="250"/>
        <v>#DIV/0!</v>
      </c>
      <c r="T208" s="99" t="e">
        <f t="shared" si="251"/>
        <v>#DIV/0!</v>
      </c>
      <c r="U208" s="165" t="e">
        <f t="shared" si="252"/>
        <v>#DIV/0!</v>
      </c>
      <c r="V208" s="99" t="e">
        <f t="shared" si="253"/>
        <v>#DIV/0!</v>
      </c>
      <c r="W208" s="167" t="e">
        <f t="shared" si="254"/>
        <v>#DIV/0!</v>
      </c>
      <c r="X208" s="143"/>
    </row>
    <row r="209" spans="1:24" x14ac:dyDescent="0.2">
      <c r="A209" s="143"/>
      <c r="B209" s="106" t="s">
        <v>92</v>
      </c>
      <c r="C209" s="97"/>
      <c r="D209" s="75"/>
      <c r="E209" s="66"/>
      <c r="F209" s="66"/>
      <c r="G209" s="99"/>
      <c r="H209" s="165"/>
      <c r="I209" s="99"/>
      <c r="J209" s="99"/>
      <c r="K209" s="99"/>
      <c r="L209" s="99"/>
      <c r="M209" s="97"/>
      <c r="N209" s="125"/>
      <c r="O209" s="99"/>
      <c r="P209" s="99"/>
      <c r="Q209" s="165"/>
      <c r="R209" s="165"/>
      <c r="S209" s="165"/>
      <c r="T209" s="99"/>
      <c r="U209" s="165"/>
      <c r="V209" s="99"/>
      <c r="W209" s="167"/>
      <c r="X209" s="143"/>
    </row>
    <row r="210" spans="1:24" x14ac:dyDescent="0.2">
      <c r="A210" s="143"/>
      <c r="B210" s="123"/>
      <c r="C210" s="97" t="s">
        <v>30</v>
      </c>
      <c r="D210" s="75" t="e">
        <f t="shared" ref="D210:D215" si="255">F210/$F$7</f>
        <v>#DIV/0!</v>
      </c>
      <c r="E210" s="66" t="e">
        <f t="shared" ref="E210:E215" si="256">F210/$F$7*$E$7</f>
        <v>#DIV/0!</v>
      </c>
      <c r="F210" s="24"/>
      <c r="G210" s="62"/>
      <c r="H210" s="165" t="e">
        <f t="shared" ref="H210:H215" si="257">G210*E210</f>
        <v>#DIV/0!</v>
      </c>
      <c r="I210" s="99" t="e">
        <f t="shared" ref="I210:I215" si="258">E210*$I$6</f>
        <v>#DIV/0!</v>
      </c>
      <c r="J210" s="99" t="e">
        <f t="shared" ref="J210:J215" si="259">H210*$J$6</f>
        <v>#DIV/0!</v>
      </c>
      <c r="K210" s="99" t="e">
        <f t="shared" ref="K210:K215" si="260">MIN(($K$6*$K$7*(E210/2080)),(H210*$K$6))</f>
        <v>#DIV/0!</v>
      </c>
      <c r="L210" s="99" t="e">
        <f t="shared" ref="L210:L215" si="261">MIN(($L$6*$L$7*(E210/2080)),(H210*$L$6))</f>
        <v>#DIV/0!</v>
      </c>
      <c r="M210" s="137"/>
      <c r="N210" s="136"/>
      <c r="O210" s="99" t="e">
        <f t="shared" ref="O210:O215" si="262">N210*H210/100</f>
        <v>#DIV/0!</v>
      </c>
      <c r="P210" s="99" t="e">
        <f t="shared" ref="P210:P215" si="263">SUM(I210:L210)+O210</f>
        <v>#DIV/0!</v>
      </c>
      <c r="Q210" s="165" t="e">
        <f t="shared" ref="Q210:Q215" si="264">H210+P210</f>
        <v>#DIV/0!</v>
      </c>
      <c r="R210" s="165" t="e">
        <f t="shared" ref="R210:R215" si="265">Q210*$R$6</f>
        <v>#DIV/0!</v>
      </c>
      <c r="S210" s="165" t="e">
        <f t="shared" ref="S210:S215" si="266">R210+Q210</f>
        <v>#DIV/0!</v>
      </c>
      <c r="T210" s="99" t="e">
        <f t="shared" ref="T210:T215" si="267">$T$6*S210</f>
        <v>#DIV/0!</v>
      </c>
      <c r="U210" s="165" t="e">
        <f t="shared" ref="U210:U215" si="268">S210+T210</f>
        <v>#DIV/0!</v>
      </c>
      <c r="V210" s="99" t="e">
        <f t="shared" ref="V210:V215" si="269">$V$6*U210</f>
        <v>#DIV/0!</v>
      </c>
      <c r="W210" s="167" t="e">
        <f t="shared" ref="W210:W215" si="270">U210+V210</f>
        <v>#DIV/0!</v>
      </c>
      <c r="X210" s="143"/>
    </row>
    <row r="211" spans="1:24" x14ac:dyDescent="0.2">
      <c r="A211" s="143"/>
      <c r="B211" s="123"/>
      <c r="C211" s="97" t="s">
        <v>30</v>
      </c>
      <c r="D211" s="75" t="e">
        <f t="shared" si="255"/>
        <v>#DIV/0!</v>
      </c>
      <c r="E211" s="66" t="e">
        <f t="shared" si="256"/>
        <v>#DIV/0!</v>
      </c>
      <c r="F211" s="24"/>
      <c r="G211" s="62"/>
      <c r="H211" s="165" t="e">
        <f t="shared" si="257"/>
        <v>#DIV/0!</v>
      </c>
      <c r="I211" s="99" t="e">
        <f t="shared" si="258"/>
        <v>#DIV/0!</v>
      </c>
      <c r="J211" s="99" t="e">
        <f t="shared" si="259"/>
        <v>#DIV/0!</v>
      </c>
      <c r="K211" s="99" t="e">
        <f t="shared" si="260"/>
        <v>#DIV/0!</v>
      </c>
      <c r="L211" s="99" t="e">
        <f t="shared" si="261"/>
        <v>#DIV/0!</v>
      </c>
      <c r="M211" s="137"/>
      <c r="N211" s="136"/>
      <c r="O211" s="99" t="e">
        <f t="shared" si="262"/>
        <v>#DIV/0!</v>
      </c>
      <c r="P211" s="99" t="e">
        <f t="shared" si="263"/>
        <v>#DIV/0!</v>
      </c>
      <c r="Q211" s="165" t="e">
        <f t="shared" si="264"/>
        <v>#DIV/0!</v>
      </c>
      <c r="R211" s="165" t="e">
        <f t="shared" si="265"/>
        <v>#DIV/0!</v>
      </c>
      <c r="S211" s="165" t="e">
        <f t="shared" si="266"/>
        <v>#DIV/0!</v>
      </c>
      <c r="T211" s="99" t="e">
        <f t="shared" si="267"/>
        <v>#DIV/0!</v>
      </c>
      <c r="U211" s="165" t="e">
        <f t="shared" si="268"/>
        <v>#DIV/0!</v>
      </c>
      <c r="V211" s="99" t="e">
        <f t="shared" si="269"/>
        <v>#DIV/0!</v>
      </c>
      <c r="W211" s="167" t="e">
        <f t="shared" si="270"/>
        <v>#DIV/0!</v>
      </c>
      <c r="X211" s="143"/>
    </row>
    <row r="212" spans="1:24" x14ac:dyDescent="0.2">
      <c r="A212" s="143"/>
      <c r="B212" s="123"/>
      <c r="C212" s="97" t="s">
        <v>30</v>
      </c>
      <c r="D212" s="75" t="e">
        <f t="shared" si="255"/>
        <v>#DIV/0!</v>
      </c>
      <c r="E212" s="66" t="e">
        <f t="shared" si="256"/>
        <v>#DIV/0!</v>
      </c>
      <c r="F212" s="24"/>
      <c r="G212" s="62"/>
      <c r="H212" s="165" t="e">
        <f t="shared" si="257"/>
        <v>#DIV/0!</v>
      </c>
      <c r="I212" s="99" t="e">
        <f t="shared" si="258"/>
        <v>#DIV/0!</v>
      </c>
      <c r="J212" s="99" t="e">
        <f t="shared" si="259"/>
        <v>#DIV/0!</v>
      </c>
      <c r="K212" s="99" t="e">
        <f t="shared" si="260"/>
        <v>#DIV/0!</v>
      </c>
      <c r="L212" s="99" t="e">
        <f t="shared" si="261"/>
        <v>#DIV/0!</v>
      </c>
      <c r="M212" s="53"/>
      <c r="N212" s="85"/>
      <c r="O212" s="99" t="e">
        <f t="shared" si="262"/>
        <v>#DIV/0!</v>
      </c>
      <c r="P212" s="99" t="e">
        <f t="shared" si="263"/>
        <v>#DIV/0!</v>
      </c>
      <c r="Q212" s="165" t="e">
        <f t="shared" si="264"/>
        <v>#DIV/0!</v>
      </c>
      <c r="R212" s="165" t="e">
        <f t="shared" si="265"/>
        <v>#DIV/0!</v>
      </c>
      <c r="S212" s="165" t="e">
        <f t="shared" si="266"/>
        <v>#DIV/0!</v>
      </c>
      <c r="T212" s="99" t="e">
        <f t="shared" si="267"/>
        <v>#DIV/0!</v>
      </c>
      <c r="U212" s="165" t="e">
        <f t="shared" si="268"/>
        <v>#DIV/0!</v>
      </c>
      <c r="V212" s="99" t="e">
        <f t="shared" si="269"/>
        <v>#DIV/0!</v>
      </c>
      <c r="W212" s="167" t="e">
        <f t="shared" si="270"/>
        <v>#DIV/0!</v>
      </c>
      <c r="X212" s="143"/>
    </row>
    <row r="213" spans="1:24" x14ac:dyDescent="0.2">
      <c r="A213" s="143"/>
      <c r="B213" s="123"/>
      <c r="C213" s="97" t="s">
        <v>30</v>
      </c>
      <c r="D213" s="75" t="e">
        <f t="shared" si="255"/>
        <v>#DIV/0!</v>
      </c>
      <c r="E213" s="66" t="e">
        <f t="shared" si="256"/>
        <v>#DIV/0!</v>
      </c>
      <c r="F213" s="24"/>
      <c r="G213" s="62"/>
      <c r="H213" s="165" t="e">
        <f t="shared" si="257"/>
        <v>#DIV/0!</v>
      </c>
      <c r="I213" s="99" t="e">
        <f t="shared" si="258"/>
        <v>#DIV/0!</v>
      </c>
      <c r="J213" s="99" t="e">
        <f t="shared" si="259"/>
        <v>#DIV/0!</v>
      </c>
      <c r="K213" s="99" t="e">
        <f t="shared" si="260"/>
        <v>#DIV/0!</v>
      </c>
      <c r="L213" s="99" t="e">
        <f t="shared" si="261"/>
        <v>#DIV/0!</v>
      </c>
      <c r="M213" s="53"/>
      <c r="N213" s="85"/>
      <c r="O213" s="99" t="e">
        <f t="shared" si="262"/>
        <v>#DIV/0!</v>
      </c>
      <c r="P213" s="99" t="e">
        <f t="shared" si="263"/>
        <v>#DIV/0!</v>
      </c>
      <c r="Q213" s="165" t="e">
        <f t="shared" si="264"/>
        <v>#DIV/0!</v>
      </c>
      <c r="R213" s="165" t="e">
        <f t="shared" si="265"/>
        <v>#DIV/0!</v>
      </c>
      <c r="S213" s="165" t="e">
        <f t="shared" si="266"/>
        <v>#DIV/0!</v>
      </c>
      <c r="T213" s="99" t="e">
        <f t="shared" si="267"/>
        <v>#DIV/0!</v>
      </c>
      <c r="U213" s="165" t="e">
        <f t="shared" si="268"/>
        <v>#DIV/0!</v>
      </c>
      <c r="V213" s="99" t="e">
        <f t="shared" si="269"/>
        <v>#DIV/0!</v>
      </c>
      <c r="W213" s="167" t="e">
        <f t="shared" si="270"/>
        <v>#DIV/0!</v>
      </c>
      <c r="X213" s="143"/>
    </row>
    <row r="214" spans="1:24" x14ac:dyDescent="0.2">
      <c r="A214" s="143"/>
      <c r="B214" s="123"/>
      <c r="C214" s="97" t="s">
        <v>30</v>
      </c>
      <c r="D214" s="75" t="e">
        <f t="shared" si="255"/>
        <v>#DIV/0!</v>
      </c>
      <c r="E214" s="66" t="e">
        <f t="shared" si="256"/>
        <v>#DIV/0!</v>
      </c>
      <c r="F214" s="24"/>
      <c r="G214" s="62"/>
      <c r="H214" s="165" t="e">
        <f t="shared" si="257"/>
        <v>#DIV/0!</v>
      </c>
      <c r="I214" s="99" t="e">
        <f t="shared" si="258"/>
        <v>#DIV/0!</v>
      </c>
      <c r="J214" s="99" t="e">
        <f t="shared" si="259"/>
        <v>#DIV/0!</v>
      </c>
      <c r="K214" s="99" t="e">
        <f t="shared" si="260"/>
        <v>#DIV/0!</v>
      </c>
      <c r="L214" s="99" t="e">
        <f t="shared" si="261"/>
        <v>#DIV/0!</v>
      </c>
      <c r="M214" s="53"/>
      <c r="N214" s="85"/>
      <c r="O214" s="99" t="e">
        <f t="shared" si="262"/>
        <v>#DIV/0!</v>
      </c>
      <c r="P214" s="99" t="e">
        <f t="shared" si="263"/>
        <v>#DIV/0!</v>
      </c>
      <c r="Q214" s="165" t="e">
        <f t="shared" si="264"/>
        <v>#DIV/0!</v>
      </c>
      <c r="R214" s="165" t="e">
        <f t="shared" si="265"/>
        <v>#DIV/0!</v>
      </c>
      <c r="S214" s="165" t="e">
        <f t="shared" si="266"/>
        <v>#DIV/0!</v>
      </c>
      <c r="T214" s="99" t="e">
        <f t="shared" si="267"/>
        <v>#DIV/0!</v>
      </c>
      <c r="U214" s="165" t="e">
        <f t="shared" si="268"/>
        <v>#DIV/0!</v>
      </c>
      <c r="V214" s="99" t="e">
        <f t="shared" si="269"/>
        <v>#DIV/0!</v>
      </c>
      <c r="W214" s="167" t="e">
        <f t="shared" si="270"/>
        <v>#DIV/0!</v>
      </c>
      <c r="X214" s="143"/>
    </row>
    <row r="215" spans="1:24" x14ac:dyDescent="0.2">
      <c r="A215" s="143"/>
      <c r="B215" s="123"/>
      <c r="C215" s="97" t="s">
        <v>30</v>
      </c>
      <c r="D215" s="75" t="e">
        <f t="shared" si="255"/>
        <v>#DIV/0!</v>
      </c>
      <c r="E215" s="66" t="e">
        <f t="shared" si="256"/>
        <v>#DIV/0!</v>
      </c>
      <c r="F215" s="24"/>
      <c r="G215" s="62"/>
      <c r="H215" s="165" t="e">
        <f t="shared" si="257"/>
        <v>#DIV/0!</v>
      </c>
      <c r="I215" s="99" t="e">
        <f t="shared" si="258"/>
        <v>#DIV/0!</v>
      </c>
      <c r="J215" s="99" t="e">
        <f t="shared" si="259"/>
        <v>#DIV/0!</v>
      </c>
      <c r="K215" s="99" t="e">
        <f t="shared" si="260"/>
        <v>#DIV/0!</v>
      </c>
      <c r="L215" s="99" t="e">
        <f t="shared" si="261"/>
        <v>#DIV/0!</v>
      </c>
      <c r="M215" s="53"/>
      <c r="N215" s="85"/>
      <c r="O215" s="99" t="e">
        <f t="shared" si="262"/>
        <v>#DIV/0!</v>
      </c>
      <c r="P215" s="99" t="e">
        <f t="shared" si="263"/>
        <v>#DIV/0!</v>
      </c>
      <c r="Q215" s="165" t="e">
        <f t="shared" si="264"/>
        <v>#DIV/0!</v>
      </c>
      <c r="R215" s="165" t="e">
        <f t="shared" si="265"/>
        <v>#DIV/0!</v>
      </c>
      <c r="S215" s="165" t="e">
        <f t="shared" si="266"/>
        <v>#DIV/0!</v>
      </c>
      <c r="T215" s="99" t="e">
        <f t="shared" si="267"/>
        <v>#DIV/0!</v>
      </c>
      <c r="U215" s="165" t="e">
        <f t="shared" si="268"/>
        <v>#DIV/0!</v>
      </c>
      <c r="V215" s="99" t="e">
        <f t="shared" si="269"/>
        <v>#DIV/0!</v>
      </c>
      <c r="W215" s="167" t="e">
        <f t="shared" si="270"/>
        <v>#DIV/0!</v>
      </c>
      <c r="X215" s="143"/>
    </row>
    <row r="216" spans="1:24" s="2" customFormat="1" x14ac:dyDescent="0.2">
      <c r="A216" s="144"/>
      <c r="B216" s="106" t="s">
        <v>4</v>
      </c>
      <c r="C216" s="101"/>
      <c r="D216" s="76" t="e">
        <f>SUM(D202:D215)</f>
        <v>#DIV/0!</v>
      </c>
      <c r="E216" s="68" t="e">
        <f>SUM(E202:E215)</f>
        <v>#DIV/0!</v>
      </c>
      <c r="F216" s="68">
        <f>SUM(F202:F215)</f>
        <v>0</v>
      </c>
      <c r="G216" s="119"/>
      <c r="H216" s="166" t="e">
        <f>SUM(H202:H215)</f>
        <v>#DIV/0!</v>
      </c>
      <c r="I216" s="119" t="e">
        <f>SUM(I202:I215)</f>
        <v>#DIV/0!</v>
      </c>
      <c r="J216" s="119" t="e">
        <f>SUM(J202:J215)</f>
        <v>#DIV/0!</v>
      </c>
      <c r="K216" s="119" t="e">
        <f>SUM(K202:K215)</f>
        <v>#DIV/0!</v>
      </c>
      <c r="L216" s="119" t="e">
        <f>SUM(L202:L215)</f>
        <v>#DIV/0!</v>
      </c>
      <c r="M216" s="101"/>
      <c r="N216" s="101"/>
      <c r="O216" s="119" t="e">
        <f t="shared" ref="O216:W216" si="271">SUM(O202:O215)</f>
        <v>#DIV/0!</v>
      </c>
      <c r="P216" s="119" t="e">
        <f t="shared" si="271"/>
        <v>#DIV/0!</v>
      </c>
      <c r="Q216" s="166" t="e">
        <f t="shared" si="271"/>
        <v>#DIV/0!</v>
      </c>
      <c r="R216" s="166" t="e">
        <f t="shared" si="271"/>
        <v>#DIV/0!</v>
      </c>
      <c r="S216" s="166" t="e">
        <f t="shared" si="271"/>
        <v>#DIV/0!</v>
      </c>
      <c r="T216" s="119" t="e">
        <f t="shared" si="271"/>
        <v>#DIV/0!</v>
      </c>
      <c r="U216" s="166" t="e">
        <f t="shared" si="271"/>
        <v>#DIV/0!</v>
      </c>
      <c r="V216" s="119" t="e">
        <f t="shared" si="271"/>
        <v>#DIV/0!</v>
      </c>
      <c r="W216" s="168" t="e">
        <f t="shared" si="271"/>
        <v>#DIV/0!</v>
      </c>
      <c r="X216" s="144"/>
    </row>
    <row r="217" spans="1:24" s="2" customFormat="1" x14ac:dyDescent="0.2">
      <c r="A217" s="144"/>
      <c r="B217" s="106"/>
      <c r="C217" s="101"/>
      <c r="D217" s="76"/>
      <c r="E217" s="68"/>
      <c r="F217" s="68"/>
      <c r="G217" s="119"/>
      <c r="H217" s="107"/>
      <c r="I217" s="72"/>
      <c r="J217" s="72"/>
      <c r="K217" s="72"/>
      <c r="L217" s="72"/>
      <c r="M217" s="101"/>
      <c r="N217" s="101"/>
      <c r="O217" s="119"/>
      <c r="P217" s="119"/>
      <c r="Q217" s="166"/>
      <c r="R217" s="166"/>
      <c r="S217" s="166"/>
      <c r="T217" s="119"/>
      <c r="U217" s="166"/>
      <c r="V217" s="119"/>
      <c r="W217" s="168"/>
      <c r="X217" s="144"/>
    </row>
    <row r="218" spans="1:24" s="2" customFormat="1" x14ac:dyDescent="0.2">
      <c r="A218" s="144"/>
      <c r="B218" s="106" t="s">
        <v>44</v>
      </c>
      <c r="C218" s="101"/>
      <c r="D218" s="76"/>
      <c r="E218" s="68"/>
      <c r="F218" s="68"/>
      <c r="G218" s="119"/>
      <c r="H218" s="107"/>
      <c r="I218" s="72"/>
      <c r="J218" s="72"/>
      <c r="K218" s="72"/>
      <c r="L218" s="72"/>
      <c r="M218" s="101"/>
      <c r="N218" s="101"/>
      <c r="O218" s="166" t="e">
        <f>O216+O199</f>
        <v>#DIV/0!</v>
      </c>
      <c r="P218" s="166" t="e">
        <f t="shared" ref="P218:V218" si="272">P216+P199</f>
        <v>#DIV/0!</v>
      </c>
      <c r="Q218" s="166" t="e">
        <f t="shared" si="272"/>
        <v>#DIV/0!</v>
      </c>
      <c r="R218" s="166" t="e">
        <f t="shared" si="272"/>
        <v>#DIV/0!</v>
      </c>
      <c r="S218" s="166" t="e">
        <f t="shared" si="272"/>
        <v>#DIV/0!</v>
      </c>
      <c r="T218" s="166" t="e">
        <f t="shared" si="272"/>
        <v>#DIV/0!</v>
      </c>
      <c r="U218" s="166" t="e">
        <f t="shared" si="272"/>
        <v>#DIV/0!</v>
      </c>
      <c r="V218" s="166" t="e">
        <f t="shared" si="272"/>
        <v>#DIV/0!</v>
      </c>
      <c r="W218" s="168" t="e">
        <f>W216+W199</f>
        <v>#DIV/0!</v>
      </c>
      <c r="X218" s="144"/>
    </row>
    <row r="219" spans="1:24" s="2" customFormat="1" x14ac:dyDescent="0.2">
      <c r="A219" s="144"/>
      <c r="B219" s="106"/>
      <c r="C219" s="101"/>
      <c r="D219" s="76"/>
      <c r="E219" s="68"/>
      <c r="F219" s="124"/>
      <c r="G219" s="119"/>
      <c r="H219" s="107"/>
      <c r="I219" s="72"/>
      <c r="J219" s="72"/>
      <c r="K219" s="72"/>
      <c r="L219" s="72"/>
      <c r="M219" s="101"/>
      <c r="N219" s="101"/>
      <c r="O219" s="72"/>
      <c r="P219" s="72"/>
      <c r="Q219" s="107"/>
      <c r="R219" s="107"/>
      <c r="S219" s="107"/>
      <c r="T219" s="72"/>
      <c r="U219" s="107"/>
      <c r="V219" s="72"/>
      <c r="W219" s="108"/>
      <c r="X219" s="144"/>
    </row>
    <row r="220" spans="1:24" s="2" customFormat="1" x14ac:dyDescent="0.2">
      <c r="A220" s="144"/>
      <c r="B220" s="106" t="s">
        <v>85</v>
      </c>
      <c r="C220" s="101"/>
      <c r="D220" s="76"/>
      <c r="E220" s="68"/>
      <c r="F220" s="124"/>
      <c r="G220" s="119"/>
      <c r="H220" s="107"/>
      <c r="I220" s="72"/>
      <c r="J220" s="72"/>
      <c r="K220" s="72"/>
      <c r="L220" s="72"/>
      <c r="M220" s="101"/>
      <c r="N220" s="101"/>
      <c r="O220" s="72"/>
      <c r="P220" s="72"/>
      <c r="Q220" s="107"/>
      <c r="R220" s="107"/>
      <c r="S220" s="107"/>
      <c r="T220" s="72"/>
      <c r="U220" s="107"/>
      <c r="V220" s="72"/>
      <c r="W220" s="108"/>
      <c r="X220" s="144"/>
    </row>
    <row r="221" spans="1:24" s="2" customFormat="1" x14ac:dyDescent="0.2">
      <c r="A221" s="144"/>
      <c r="B221" s="139"/>
      <c r="C221" s="101"/>
      <c r="D221" s="76"/>
      <c r="E221" s="68"/>
      <c r="F221" s="124"/>
      <c r="G221" s="119"/>
      <c r="H221" s="107"/>
      <c r="I221" s="72"/>
      <c r="J221" s="72"/>
      <c r="K221" s="72"/>
      <c r="L221" s="72"/>
      <c r="M221" s="101"/>
      <c r="N221" s="101"/>
      <c r="O221" s="72"/>
      <c r="P221" s="72"/>
      <c r="Q221" s="169"/>
      <c r="R221" s="165">
        <f>Q221*$R$6</f>
        <v>0</v>
      </c>
      <c r="S221" s="165">
        <f>R221+Q221</f>
        <v>0</v>
      </c>
      <c r="T221" s="99">
        <f>$T$6*S221</f>
        <v>0</v>
      </c>
      <c r="U221" s="165">
        <f>S221+T221</f>
        <v>0</v>
      </c>
      <c r="V221" s="99">
        <f>$V$6*U221</f>
        <v>0</v>
      </c>
      <c r="W221" s="167">
        <f>U221+V221</f>
        <v>0</v>
      </c>
      <c r="X221" s="144"/>
    </row>
    <row r="222" spans="1:24" s="2" customFormat="1" x14ac:dyDescent="0.2">
      <c r="A222" s="144"/>
      <c r="B222" s="139"/>
      <c r="C222" s="101"/>
      <c r="D222" s="76"/>
      <c r="E222" s="68"/>
      <c r="F222" s="124"/>
      <c r="G222" s="119"/>
      <c r="H222" s="107"/>
      <c r="I222" s="72"/>
      <c r="J222" s="72"/>
      <c r="K222" s="72"/>
      <c r="L222" s="72"/>
      <c r="M222" s="101"/>
      <c r="N222" s="101"/>
      <c r="O222" s="72"/>
      <c r="P222" s="72"/>
      <c r="Q222" s="169"/>
      <c r="R222" s="165">
        <f t="shared" ref="R222:R229" si="273">Q222*$R$6</f>
        <v>0</v>
      </c>
      <c r="S222" s="165">
        <f t="shared" ref="S222:S229" si="274">R222+Q222</f>
        <v>0</v>
      </c>
      <c r="T222" s="99">
        <f t="shared" ref="T222:T229" si="275">$T$6*S222</f>
        <v>0</v>
      </c>
      <c r="U222" s="165">
        <f t="shared" ref="U222:U229" si="276">S222+T222</f>
        <v>0</v>
      </c>
      <c r="V222" s="99">
        <f t="shared" ref="V222:V229" si="277">$V$6*U222</f>
        <v>0</v>
      </c>
      <c r="W222" s="167">
        <f t="shared" ref="W222:W229" si="278">U222+V222</f>
        <v>0</v>
      </c>
      <c r="X222" s="144"/>
    </row>
    <row r="223" spans="1:24" s="2" customFormat="1" x14ac:dyDescent="0.2">
      <c r="A223" s="144"/>
      <c r="B223" s="139"/>
      <c r="C223" s="101"/>
      <c r="D223" s="76"/>
      <c r="E223" s="68"/>
      <c r="F223" s="68"/>
      <c r="G223" s="119"/>
      <c r="H223" s="107"/>
      <c r="I223" s="72"/>
      <c r="J223" s="72"/>
      <c r="K223" s="72"/>
      <c r="L223" s="72"/>
      <c r="M223" s="101"/>
      <c r="N223" s="101"/>
      <c r="O223" s="72"/>
      <c r="P223" s="72"/>
      <c r="Q223" s="169"/>
      <c r="R223" s="165">
        <f t="shared" si="273"/>
        <v>0</v>
      </c>
      <c r="S223" s="165">
        <f t="shared" si="274"/>
        <v>0</v>
      </c>
      <c r="T223" s="99">
        <f t="shared" si="275"/>
        <v>0</v>
      </c>
      <c r="U223" s="165">
        <f t="shared" si="276"/>
        <v>0</v>
      </c>
      <c r="V223" s="99">
        <f t="shared" si="277"/>
        <v>0</v>
      </c>
      <c r="W223" s="167">
        <f t="shared" si="278"/>
        <v>0</v>
      </c>
      <c r="X223" s="144"/>
    </row>
    <row r="224" spans="1:24" s="2" customFormat="1" x14ac:dyDescent="0.2">
      <c r="A224" s="144"/>
      <c r="B224" s="139"/>
      <c r="C224" s="101"/>
      <c r="D224" s="76"/>
      <c r="E224" s="68"/>
      <c r="F224" s="68"/>
      <c r="G224" s="119"/>
      <c r="H224" s="107"/>
      <c r="I224" s="72"/>
      <c r="J224" s="72"/>
      <c r="K224" s="72"/>
      <c r="L224" s="72"/>
      <c r="M224" s="101"/>
      <c r="N224" s="101"/>
      <c r="O224" s="72"/>
      <c r="P224" s="72"/>
      <c r="Q224" s="169"/>
      <c r="R224" s="165">
        <f t="shared" si="273"/>
        <v>0</v>
      </c>
      <c r="S224" s="165">
        <f t="shared" si="274"/>
        <v>0</v>
      </c>
      <c r="T224" s="99">
        <f t="shared" si="275"/>
        <v>0</v>
      </c>
      <c r="U224" s="165">
        <f t="shared" si="276"/>
        <v>0</v>
      </c>
      <c r="V224" s="99">
        <f t="shared" si="277"/>
        <v>0</v>
      </c>
      <c r="W224" s="167">
        <f t="shared" si="278"/>
        <v>0</v>
      </c>
      <c r="X224" s="144"/>
    </row>
    <row r="225" spans="1:28" s="2" customFormat="1" x14ac:dyDescent="0.2">
      <c r="A225" s="144"/>
      <c r="B225" s="140"/>
      <c r="C225" s="101"/>
      <c r="D225" s="76"/>
      <c r="E225" s="68"/>
      <c r="F225" s="68"/>
      <c r="G225" s="119"/>
      <c r="H225" s="107"/>
      <c r="I225" s="72"/>
      <c r="J225" s="72"/>
      <c r="K225" s="72"/>
      <c r="L225" s="72"/>
      <c r="M225" s="101"/>
      <c r="N225" s="101"/>
      <c r="O225" s="72"/>
      <c r="P225" s="72"/>
      <c r="Q225" s="169"/>
      <c r="R225" s="165">
        <f t="shared" si="273"/>
        <v>0</v>
      </c>
      <c r="S225" s="165">
        <f t="shared" si="274"/>
        <v>0</v>
      </c>
      <c r="T225" s="99">
        <f t="shared" si="275"/>
        <v>0</v>
      </c>
      <c r="U225" s="165">
        <f t="shared" si="276"/>
        <v>0</v>
      </c>
      <c r="V225" s="99">
        <f t="shared" si="277"/>
        <v>0</v>
      </c>
      <c r="W225" s="167">
        <f t="shared" si="278"/>
        <v>0</v>
      </c>
      <c r="X225" s="144"/>
    </row>
    <row r="226" spans="1:28" s="2" customFormat="1" x14ac:dyDescent="0.2">
      <c r="A226" s="144"/>
      <c r="B226" s="140"/>
      <c r="C226" s="101"/>
      <c r="D226" s="76"/>
      <c r="E226" s="68"/>
      <c r="F226" s="68"/>
      <c r="G226" s="119"/>
      <c r="H226" s="107"/>
      <c r="I226" s="72"/>
      <c r="J226" s="72"/>
      <c r="K226" s="72"/>
      <c r="L226" s="72"/>
      <c r="M226" s="101"/>
      <c r="N226" s="101"/>
      <c r="O226" s="72"/>
      <c r="P226" s="72"/>
      <c r="Q226" s="169"/>
      <c r="R226" s="165">
        <f t="shared" si="273"/>
        <v>0</v>
      </c>
      <c r="S226" s="165">
        <f t="shared" si="274"/>
        <v>0</v>
      </c>
      <c r="T226" s="99">
        <f t="shared" si="275"/>
        <v>0</v>
      </c>
      <c r="U226" s="165">
        <f t="shared" si="276"/>
        <v>0</v>
      </c>
      <c r="V226" s="99">
        <f t="shared" si="277"/>
        <v>0</v>
      </c>
      <c r="W226" s="167">
        <f t="shared" si="278"/>
        <v>0</v>
      </c>
      <c r="X226" s="144"/>
    </row>
    <row r="227" spans="1:28" s="2" customFormat="1" x14ac:dyDescent="0.2">
      <c r="A227" s="144"/>
      <c r="B227" s="140"/>
      <c r="C227" s="101"/>
      <c r="D227" s="76"/>
      <c r="E227" s="68"/>
      <c r="F227" s="68"/>
      <c r="G227" s="119"/>
      <c r="H227" s="107"/>
      <c r="I227" s="72"/>
      <c r="J227" s="72"/>
      <c r="K227" s="72"/>
      <c r="L227" s="72"/>
      <c r="M227" s="101"/>
      <c r="N227" s="101"/>
      <c r="O227" s="72"/>
      <c r="P227" s="72"/>
      <c r="Q227" s="169"/>
      <c r="R227" s="165">
        <f t="shared" si="273"/>
        <v>0</v>
      </c>
      <c r="S227" s="165">
        <f t="shared" si="274"/>
        <v>0</v>
      </c>
      <c r="T227" s="99">
        <f t="shared" si="275"/>
        <v>0</v>
      </c>
      <c r="U227" s="165">
        <f t="shared" si="276"/>
        <v>0</v>
      </c>
      <c r="V227" s="99">
        <f t="shared" si="277"/>
        <v>0</v>
      </c>
      <c r="W227" s="167">
        <f t="shared" si="278"/>
        <v>0</v>
      </c>
      <c r="X227" s="144"/>
    </row>
    <row r="228" spans="1:28" s="2" customFormat="1" x14ac:dyDescent="0.2">
      <c r="A228" s="144"/>
      <c r="B228" s="140"/>
      <c r="C228" s="101"/>
      <c r="D228" s="76"/>
      <c r="E228" s="68"/>
      <c r="F228" s="68"/>
      <c r="G228" s="119"/>
      <c r="H228" s="107"/>
      <c r="I228" s="72"/>
      <c r="J228" s="72"/>
      <c r="K228" s="72"/>
      <c r="L228" s="72"/>
      <c r="M228" s="101"/>
      <c r="N228" s="101"/>
      <c r="O228" s="72"/>
      <c r="P228" s="72"/>
      <c r="Q228" s="169"/>
      <c r="R228" s="165">
        <f t="shared" si="273"/>
        <v>0</v>
      </c>
      <c r="S228" s="165">
        <f t="shared" si="274"/>
        <v>0</v>
      </c>
      <c r="T228" s="99">
        <f t="shared" si="275"/>
        <v>0</v>
      </c>
      <c r="U228" s="165">
        <f t="shared" si="276"/>
        <v>0</v>
      </c>
      <c r="V228" s="99">
        <f t="shared" si="277"/>
        <v>0</v>
      </c>
      <c r="W228" s="167">
        <f t="shared" si="278"/>
        <v>0</v>
      </c>
      <c r="X228" s="144"/>
    </row>
    <row r="229" spans="1:28" s="2" customFormat="1" x14ac:dyDescent="0.2">
      <c r="A229" s="144"/>
      <c r="B229" s="140"/>
      <c r="C229" s="101"/>
      <c r="D229" s="76"/>
      <c r="E229" s="68"/>
      <c r="F229" s="68"/>
      <c r="G229" s="119"/>
      <c r="H229" s="107"/>
      <c r="I229" s="72"/>
      <c r="J229" s="72"/>
      <c r="K229" s="72"/>
      <c r="L229" s="72"/>
      <c r="M229" s="101"/>
      <c r="N229" s="101"/>
      <c r="O229" s="72"/>
      <c r="P229" s="72"/>
      <c r="Q229" s="169"/>
      <c r="R229" s="165">
        <f t="shared" si="273"/>
        <v>0</v>
      </c>
      <c r="S229" s="165">
        <f t="shared" si="274"/>
        <v>0</v>
      </c>
      <c r="T229" s="99">
        <f t="shared" si="275"/>
        <v>0</v>
      </c>
      <c r="U229" s="165">
        <f t="shared" si="276"/>
        <v>0</v>
      </c>
      <c r="V229" s="99">
        <f t="shared" si="277"/>
        <v>0</v>
      </c>
      <c r="W229" s="167">
        <f t="shared" si="278"/>
        <v>0</v>
      </c>
      <c r="X229" s="144"/>
    </row>
    <row r="230" spans="1:28" s="2" customFormat="1" x14ac:dyDescent="0.2">
      <c r="A230" s="144"/>
      <c r="B230" s="134"/>
      <c r="C230" s="101"/>
      <c r="D230" s="76"/>
      <c r="E230" s="68"/>
      <c r="F230" s="68"/>
      <c r="G230" s="119"/>
      <c r="H230" s="107"/>
      <c r="I230" s="72"/>
      <c r="J230" s="72"/>
      <c r="K230" s="72"/>
      <c r="L230" s="72"/>
      <c r="M230" s="101"/>
      <c r="N230" s="101"/>
      <c r="O230" s="72"/>
      <c r="P230" s="72"/>
      <c r="Q230" s="166"/>
      <c r="R230" s="166"/>
      <c r="S230" s="166"/>
      <c r="T230" s="119"/>
      <c r="U230" s="166"/>
      <c r="V230" s="119"/>
      <c r="W230" s="168"/>
      <c r="X230" s="144"/>
    </row>
    <row r="231" spans="1:28" s="2" customFormat="1" x14ac:dyDescent="0.2">
      <c r="A231" s="144"/>
      <c r="B231" s="135" t="s">
        <v>87</v>
      </c>
      <c r="C231" s="101"/>
      <c r="D231" s="76"/>
      <c r="E231" s="68"/>
      <c r="F231" s="68"/>
      <c r="G231" s="119"/>
      <c r="H231" s="107"/>
      <c r="I231" s="72"/>
      <c r="J231" s="72"/>
      <c r="K231" s="72"/>
      <c r="L231" s="72"/>
      <c r="M231" s="101"/>
      <c r="N231" s="101"/>
      <c r="O231" s="72"/>
      <c r="P231" s="72"/>
      <c r="Q231" s="166">
        <f t="shared" ref="Q231:V231" si="279">SUM(Q221:Q229)</f>
        <v>0</v>
      </c>
      <c r="R231" s="166">
        <f t="shared" si="279"/>
        <v>0</v>
      </c>
      <c r="S231" s="166">
        <f t="shared" si="279"/>
        <v>0</v>
      </c>
      <c r="T231" s="166">
        <f t="shared" si="279"/>
        <v>0</v>
      </c>
      <c r="U231" s="166">
        <f t="shared" si="279"/>
        <v>0</v>
      </c>
      <c r="V231" s="166">
        <f t="shared" si="279"/>
        <v>0</v>
      </c>
      <c r="W231" s="168">
        <f>SUM(W221:W229)</f>
        <v>0</v>
      </c>
      <c r="X231" s="144"/>
    </row>
    <row r="232" spans="1:28" s="2" customFormat="1" x14ac:dyDescent="0.2">
      <c r="A232" s="144"/>
      <c r="B232" s="106"/>
      <c r="C232" s="101"/>
      <c r="D232" s="76"/>
      <c r="E232" s="68"/>
      <c r="F232" s="68"/>
      <c r="G232" s="119"/>
      <c r="H232" s="107"/>
      <c r="I232" s="72"/>
      <c r="J232" s="72"/>
      <c r="K232" s="72"/>
      <c r="L232" s="72"/>
      <c r="M232" s="101"/>
      <c r="N232" s="101"/>
      <c r="O232" s="72"/>
      <c r="P232" s="72"/>
      <c r="Q232" s="166"/>
      <c r="R232" s="166"/>
      <c r="S232" s="166"/>
      <c r="T232" s="119"/>
      <c r="U232" s="166"/>
      <c r="V232" s="119"/>
      <c r="W232" s="168"/>
      <c r="X232" s="144"/>
    </row>
    <row r="233" spans="1:28" ht="10.8" thickBot="1" x14ac:dyDescent="0.25">
      <c r="A233" s="226" t="s">
        <v>123</v>
      </c>
      <c r="B233" s="116"/>
      <c r="C233" s="109"/>
      <c r="D233" s="117" t="e">
        <f>SUM(D216+D199)</f>
        <v>#DIV/0!</v>
      </c>
      <c r="E233" s="120" t="e">
        <f>SUM(E216+E199)</f>
        <v>#DIV/0!</v>
      </c>
      <c r="F233" s="120">
        <f>SUM(F216+F199)</f>
        <v>0</v>
      </c>
      <c r="G233" s="170"/>
      <c r="H233" s="170" t="e">
        <f>H216+H199</f>
        <v>#DIV/0!</v>
      </c>
      <c r="I233" s="170" t="e">
        <f>I216+I199</f>
        <v>#DIV/0!</v>
      </c>
      <c r="J233" s="170" t="e">
        <f>J216+J199</f>
        <v>#DIV/0!</v>
      </c>
      <c r="K233" s="170" t="e">
        <f>K216+K199</f>
        <v>#DIV/0!</v>
      </c>
      <c r="L233" s="170" t="e">
        <f>L216+L199</f>
        <v>#DIV/0!</v>
      </c>
      <c r="M233" s="109"/>
      <c r="N233" s="109"/>
      <c r="O233" s="170" t="e">
        <f>O218</f>
        <v>#DIV/0!</v>
      </c>
      <c r="P233" s="170" t="e">
        <f>P218</f>
        <v>#DIV/0!</v>
      </c>
      <c r="Q233" s="170" t="e">
        <f>Q218+Q231</f>
        <v>#DIV/0!</v>
      </c>
      <c r="R233" s="170" t="e">
        <f t="shared" ref="R233:W233" si="280">R218+R231</f>
        <v>#DIV/0!</v>
      </c>
      <c r="S233" s="170" t="e">
        <f t="shared" si="280"/>
        <v>#DIV/0!</v>
      </c>
      <c r="T233" s="170" t="e">
        <f t="shared" si="280"/>
        <v>#DIV/0!</v>
      </c>
      <c r="U233" s="170" t="e">
        <f t="shared" si="280"/>
        <v>#DIV/0!</v>
      </c>
      <c r="V233" s="170" t="e">
        <f t="shared" si="280"/>
        <v>#DIV/0!</v>
      </c>
      <c r="W233" s="227" t="e">
        <f t="shared" si="280"/>
        <v>#DIV/0!</v>
      </c>
      <c r="X233" s="228" t="e">
        <f>W233/X191</f>
        <v>#DIV/0!</v>
      </c>
    </row>
    <row r="234" spans="1:28" x14ac:dyDescent="0.2">
      <c r="A234" s="142"/>
      <c r="B234" s="104"/>
      <c r="C234" s="133"/>
      <c r="D234" s="133"/>
      <c r="E234" s="133"/>
      <c r="F234" s="133"/>
      <c r="G234" s="147"/>
      <c r="H234" s="133"/>
      <c r="I234" s="147"/>
      <c r="J234" s="133"/>
      <c r="K234" s="147"/>
      <c r="L234" s="147"/>
      <c r="M234" s="133"/>
      <c r="N234" s="133"/>
      <c r="O234" s="133"/>
      <c r="P234" s="133"/>
      <c r="Q234" s="133"/>
      <c r="R234" s="133"/>
      <c r="S234" s="133"/>
      <c r="T234" s="133"/>
      <c r="U234" s="133"/>
      <c r="V234" s="133"/>
      <c r="W234" s="148"/>
      <c r="X234" s="173"/>
      <c r="Y234" s="4"/>
      <c r="Z234" s="4"/>
      <c r="AA234" s="4"/>
      <c r="AB234" s="4"/>
    </row>
    <row r="235" spans="1:28" x14ac:dyDescent="0.2">
      <c r="A235" s="241" t="s">
        <v>98</v>
      </c>
      <c r="B235" s="242" t="s">
        <v>128</v>
      </c>
      <c r="C235" s="110"/>
      <c r="D235" s="110"/>
      <c r="E235" s="110"/>
      <c r="F235" s="110"/>
      <c r="G235" s="111"/>
      <c r="H235" s="110"/>
      <c r="I235" s="111"/>
      <c r="J235" s="110"/>
      <c r="K235" s="111"/>
      <c r="L235" s="111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8"/>
      <c r="X235" s="174"/>
      <c r="Y235" s="4"/>
      <c r="Z235" s="4"/>
      <c r="AA235" s="4"/>
      <c r="AB235" s="4"/>
    </row>
    <row r="236" spans="1:28" x14ac:dyDescent="0.2">
      <c r="A236" s="143"/>
      <c r="B236" s="208" t="s">
        <v>133</v>
      </c>
      <c r="C236" s="110"/>
      <c r="D236" s="110"/>
      <c r="E236" s="110"/>
      <c r="F236" s="110"/>
      <c r="G236" s="111"/>
      <c r="H236" s="110"/>
      <c r="I236" s="111"/>
      <c r="J236" s="110"/>
      <c r="K236" s="111"/>
      <c r="L236" s="111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8"/>
      <c r="X236" s="229">
        <v>111895</v>
      </c>
      <c r="Y236" s="4"/>
      <c r="Z236" s="4"/>
      <c r="AA236" s="4"/>
      <c r="AB236" s="4"/>
    </row>
    <row r="237" spans="1:28" x14ac:dyDescent="0.2">
      <c r="A237" s="143"/>
      <c r="B237" s="106" t="s">
        <v>1</v>
      </c>
      <c r="C237" s="97"/>
      <c r="D237" s="77"/>
      <c r="E237" s="95"/>
      <c r="F237" s="95"/>
      <c r="G237" s="98"/>
      <c r="H237" s="97"/>
      <c r="I237" s="98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103"/>
      <c r="X237" s="143"/>
    </row>
    <row r="238" spans="1:28" x14ac:dyDescent="0.2">
      <c r="A238" s="143"/>
      <c r="B238" s="90"/>
      <c r="C238" s="97" t="s">
        <v>30</v>
      </c>
      <c r="D238" s="75" t="e">
        <f t="shared" ref="D238:D243" si="281">F238/$F$7</f>
        <v>#DIV/0!</v>
      </c>
      <c r="E238" s="66" t="e">
        <f t="shared" ref="E238:E243" si="282">F238/$F$7*$E$7</f>
        <v>#DIV/0!</v>
      </c>
      <c r="F238" s="24">
        <v>0</v>
      </c>
      <c r="G238" s="62"/>
      <c r="H238" s="165" t="e">
        <f t="shared" ref="H238:H243" si="283">G238*E238</f>
        <v>#DIV/0!</v>
      </c>
      <c r="I238" s="99" t="e">
        <f t="shared" ref="I238:I243" si="284">E238*$I$6</f>
        <v>#DIV/0!</v>
      </c>
      <c r="J238" s="99" t="e">
        <f t="shared" ref="J238:J243" si="285">H238*$J$6</f>
        <v>#DIV/0!</v>
      </c>
      <c r="K238" s="99" t="e">
        <f t="shared" ref="K238:K243" si="286">MIN(($K$6*$K$7*(E238/2080)),(H238*$K$6))</f>
        <v>#DIV/0!</v>
      </c>
      <c r="L238" s="99" t="e">
        <f t="shared" ref="L238:L243" si="287">MIN(($L$6*$L$7*(E238/2080)),(H238*$L$6))</f>
        <v>#DIV/0!</v>
      </c>
      <c r="M238" s="137"/>
      <c r="N238" s="136"/>
      <c r="O238" s="99" t="e">
        <f t="shared" ref="O238:O243" si="288">N238*H238/100</f>
        <v>#DIV/0!</v>
      </c>
      <c r="P238" s="99" t="e">
        <f t="shared" ref="P238:P243" si="289">SUM(I238:L238)+O238</f>
        <v>#DIV/0!</v>
      </c>
      <c r="Q238" s="99" t="e">
        <f t="shared" ref="Q238:Q243" si="290">H238+P238</f>
        <v>#DIV/0!</v>
      </c>
      <c r="R238" s="99" t="e">
        <f t="shared" ref="R238:R243" si="291">Q238*$R$6</f>
        <v>#DIV/0!</v>
      </c>
      <c r="S238" s="99" t="e">
        <f t="shared" ref="S238:S243" si="292">Q238+R238</f>
        <v>#DIV/0!</v>
      </c>
      <c r="T238" s="99" t="e">
        <f t="shared" ref="T238:T243" si="293">$T$6*S238</f>
        <v>#DIV/0!</v>
      </c>
      <c r="U238" s="165" t="e">
        <f t="shared" ref="U238:U243" si="294">S238+T238</f>
        <v>#DIV/0!</v>
      </c>
      <c r="V238" s="99" t="e">
        <f t="shared" ref="V238:V243" si="295">$V$6*U238</f>
        <v>#DIV/0!</v>
      </c>
      <c r="W238" s="167" t="e">
        <f t="shared" ref="W238:W243" si="296">U238+V238</f>
        <v>#DIV/0!</v>
      </c>
      <c r="X238" s="143"/>
    </row>
    <row r="239" spans="1:28" x14ac:dyDescent="0.2">
      <c r="A239" s="143"/>
      <c r="B239" s="90"/>
      <c r="C239" s="97" t="s">
        <v>30</v>
      </c>
      <c r="D239" s="75" t="e">
        <f t="shared" si="281"/>
        <v>#DIV/0!</v>
      </c>
      <c r="E239" s="66" t="e">
        <f t="shared" si="282"/>
        <v>#DIV/0!</v>
      </c>
      <c r="F239" s="24"/>
      <c r="G239" s="62"/>
      <c r="H239" s="165" t="e">
        <f t="shared" si="283"/>
        <v>#DIV/0!</v>
      </c>
      <c r="I239" s="99" t="e">
        <f t="shared" si="284"/>
        <v>#DIV/0!</v>
      </c>
      <c r="J239" s="99" t="e">
        <f t="shared" si="285"/>
        <v>#DIV/0!</v>
      </c>
      <c r="K239" s="99" t="e">
        <f t="shared" si="286"/>
        <v>#DIV/0!</v>
      </c>
      <c r="L239" s="99" t="e">
        <f t="shared" si="287"/>
        <v>#DIV/0!</v>
      </c>
      <c r="M239" s="137"/>
      <c r="N239" s="136"/>
      <c r="O239" s="99" t="e">
        <f t="shared" si="288"/>
        <v>#DIV/0!</v>
      </c>
      <c r="P239" s="99" t="e">
        <f t="shared" si="289"/>
        <v>#DIV/0!</v>
      </c>
      <c r="Q239" s="99" t="e">
        <f t="shared" si="290"/>
        <v>#DIV/0!</v>
      </c>
      <c r="R239" s="99" t="e">
        <f t="shared" si="291"/>
        <v>#DIV/0!</v>
      </c>
      <c r="S239" s="99" t="e">
        <f t="shared" si="292"/>
        <v>#DIV/0!</v>
      </c>
      <c r="T239" s="99" t="e">
        <f t="shared" si="293"/>
        <v>#DIV/0!</v>
      </c>
      <c r="U239" s="165" t="e">
        <f t="shared" si="294"/>
        <v>#DIV/0!</v>
      </c>
      <c r="V239" s="99" t="e">
        <f t="shared" si="295"/>
        <v>#DIV/0!</v>
      </c>
      <c r="W239" s="167" t="e">
        <f t="shared" si="296"/>
        <v>#DIV/0!</v>
      </c>
      <c r="X239" s="143"/>
    </row>
    <row r="240" spans="1:28" x14ac:dyDescent="0.2">
      <c r="A240" s="143"/>
      <c r="B240" s="90"/>
      <c r="C240" s="97" t="s">
        <v>30</v>
      </c>
      <c r="D240" s="75" t="e">
        <f t="shared" si="281"/>
        <v>#DIV/0!</v>
      </c>
      <c r="E240" s="66" t="e">
        <f t="shared" si="282"/>
        <v>#DIV/0!</v>
      </c>
      <c r="F240" s="84"/>
      <c r="G240" s="62"/>
      <c r="H240" s="165" t="e">
        <f t="shared" si="283"/>
        <v>#DIV/0!</v>
      </c>
      <c r="I240" s="99" t="e">
        <f t="shared" si="284"/>
        <v>#DIV/0!</v>
      </c>
      <c r="J240" s="99" t="e">
        <f t="shared" si="285"/>
        <v>#DIV/0!</v>
      </c>
      <c r="K240" s="99" t="e">
        <f t="shared" si="286"/>
        <v>#DIV/0!</v>
      </c>
      <c r="L240" s="99" t="e">
        <f t="shared" si="287"/>
        <v>#DIV/0!</v>
      </c>
      <c r="M240" s="137"/>
      <c r="N240" s="136"/>
      <c r="O240" s="99" t="e">
        <f t="shared" si="288"/>
        <v>#DIV/0!</v>
      </c>
      <c r="P240" s="99" t="e">
        <f t="shared" si="289"/>
        <v>#DIV/0!</v>
      </c>
      <c r="Q240" s="99" t="e">
        <f t="shared" si="290"/>
        <v>#DIV/0!</v>
      </c>
      <c r="R240" s="99" t="e">
        <f t="shared" si="291"/>
        <v>#DIV/0!</v>
      </c>
      <c r="S240" s="99" t="e">
        <f t="shared" si="292"/>
        <v>#DIV/0!</v>
      </c>
      <c r="T240" s="99" t="e">
        <f t="shared" si="293"/>
        <v>#DIV/0!</v>
      </c>
      <c r="U240" s="165" t="e">
        <f t="shared" si="294"/>
        <v>#DIV/0!</v>
      </c>
      <c r="V240" s="99" t="e">
        <f t="shared" si="295"/>
        <v>#DIV/0!</v>
      </c>
      <c r="W240" s="167" t="e">
        <f t="shared" si="296"/>
        <v>#DIV/0!</v>
      </c>
      <c r="X240" s="143"/>
    </row>
    <row r="241" spans="1:24" x14ac:dyDescent="0.2">
      <c r="A241" s="143"/>
      <c r="B241" s="90"/>
      <c r="C241" s="97" t="s">
        <v>30</v>
      </c>
      <c r="D241" s="75" t="e">
        <f t="shared" si="281"/>
        <v>#DIV/0!</v>
      </c>
      <c r="E241" s="66" t="e">
        <f t="shared" si="282"/>
        <v>#DIV/0!</v>
      </c>
      <c r="F241" s="24"/>
      <c r="G241" s="62"/>
      <c r="H241" s="165" t="e">
        <f t="shared" si="283"/>
        <v>#DIV/0!</v>
      </c>
      <c r="I241" s="99" t="e">
        <f t="shared" si="284"/>
        <v>#DIV/0!</v>
      </c>
      <c r="J241" s="99" t="e">
        <f t="shared" si="285"/>
        <v>#DIV/0!</v>
      </c>
      <c r="K241" s="99" t="e">
        <f t="shared" si="286"/>
        <v>#DIV/0!</v>
      </c>
      <c r="L241" s="99" t="e">
        <f t="shared" si="287"/>
        <v>#DIV/0!</v>
      </c>
      <c r="M241" s="137"/>
      <c r="N241" s="136"/>
      <c r="O241" s="99" t="e">
        <f t="shared" si="288"/>
        <v>#DIV/0!</v>
      </c>
      <c r="P241" s="99" t="e">
        <f t="shared" si="289"/>
        <v>#DIV/0!</v>
      </c>
      <c r="Q241" s="99" t="e">
        <f t="shared" si="290"/>
        <v>#DIV/0!</v>
      </c>
      <c r="R241" s="99" t="e">
        <f t="shared" si="291"/>
        <v>#DIV/0!</v>
      </c>
      <c r="S241" s="99" t="e">
        <f t="shared" si="292"/>
        <v>#DIV/0!</v>
      </c>
      <c r="T241" s="99" t="e">
        <f t="shared" si="293"/>
        <v>#DIV/0!</v>
      </c>
      <c r="U241" s="165" t="e">
        <f t="shared" si="294"/>
        <v>#DIV/0!</v>
      </c>
      <c r="V241" s="99" t="e">
        <f t="shared" si="295"/>
        <v>#DIV/0!</v>
      </c>
      <c r="W241" s="167" t="e">
        <f t="shared" si="296"/>
        <v>#DIV/0!</v>
      </c>
      <c r="X241" s="143"/>
    </row>
    <row r="242" spans="1:24" x14ac:dyDescent="0.2">
      <c r="A242" s="143"/>
      <c r="B242" s="90"/>
      <c r="C242" s="97" t="s">
        <v>30</v>
      </c>
      <c r="D242" s="75" t="e">
        <f t="shared" si="281"/>
        <v>#DIV/0!</v>
      </c>
      <c r="E242" s="66" t="e">
        <f t="shared" si="282"/>
        <v>#DIV/0!</v>
      </c>
      <c r="F242" s="84"/>
      <c r="G242" s="62"/>
      <c r="H242" s="165" t="e">
        <f t="shared" si="283"/>
        <v>#DIV/0!</v>
      </c>
      <c r="I242" s="99" t="e">
        <f t="shared" si="284"/>
        <v>#DIV/0!</v>
      </c>
      <c r="J242" s="99" t="e">
        <f t="shared" si="285"/>
        <v>#DIV/0!</v>
      </c>
      <c r="K242" s="99" t="e">
        <f t="shared" si="286"/>
        <v>#DIV/0!</v>
      </c>
      <c r="L242" s="99" t="e">
        <f t="shared" si="287"/>
        <v>#DIV/0!</v>
      </c>
      <c r="M242" s="53"/>
      <c r="N242" s="85"/>
      <c r="O242" s="99" t="e">
        <f t="shared" si="288"/>
        <v>#DIV/0!</v>
      </c>
      <c r="P242" s="99" t="e">
        <f t="shared" si="289"/>
        <v>#DIV/0!</v>
      </c>
      <c r="Q242" s="99" t="e">
        <f t="shared" si="290"/>
        <v>#DIV/0!</v>
      </c>
      <c r="R242" s="99" t="e">
        <f t="shared" si="291"/>
        <v>#DIV/0!</v>
      </c>
      <c r="S242" s="99" t="e">
        <f t="shared" si="292"/>
        <v>#DIV/0!</v>
      </c>
      <c r="T242" s="99" t="e">
        <f t="shared" si="293"/>
        <v>#DIV/0!</v>
      </c>
      <c r="U242" s="165" t="e">
        <f t="shared" si="294"/>
        <v>#DIV/0!</v>
      </c>
      <c r="V242" s="99" t="e">
        <f t="shared" si="295"/>
        <v>#DIV/0!</v>
      </c>
      <c r="W242" s="167" t="e">
        <f t="shared" si="296"/>
        <v>#DIV/0!</v>
      </c>
      <c r="X242" s="143"/>
    </row>
    <row r="243" spans="1:24" x14ac:dyDescent="0.2">
      <c r="A243" s="143"/>
      <c r="B243" s="90"/>
      <c r="C243" s="97" t="s">
        <v>30</v>
      </c>
      <c r="D243" s="75" t="e">
        <f t="shared" si="281"/>
        <v>#DIV/0!</v>
      </c>
      <c r="E243" s="66" t="e">
        <f t="shared" si="282"/>
        <v>#DIV/0!</v>
      </c>
      <c r="F243" s="24"/>
      <c r="G243" s="62"/>
      <c r="H243" s="165" t="e">
        <f t="shared" si="283"/>
        <v>#DIV/0!</v>
      </c>
      <c r="I243" s="99" t="e">
        <f t="shared" si="284"/>
        <v>#DIV/0!</v>
      </c>
      <c r="J243" s="99" t="e">
        <f t="shared" si="285"/>
        <v>#DIV/0!</v>
      </c>
      <c r="K243" s="99" t="e">
        <f t="shared" si="286"/>
        <v>#DIV/0!</v>
      </c>
      <c r="L243" s="99" t="e">
        <f t="shared" si="287"/>
        <v>#DIV/0!</v>
      </c>
      <c r="M243" s="53"/>
      <c r="N243" s="85"/>
      <c r="O243" s="99" t="e">
        <f t="shared" si="288"/>
        <v>#DIV/0!</v>
      </c>
      <c r="P243" s="99" t="e">
        <f t="shared" si="289"/>
        <v>#DIV/0!</v>
      </c>
      <c r="Q243" s="99" t="e">
        <f t="shared" si="290"/>
        <v>#DIV/0!</v>
      </c>
      <c r="R243" s="99" t="e">
        <f t="shared" si="291"/>
        <v>#DIV/0!</v>
      </c>
      <c r="S243" s="99" t="e">
        <f t="shared" si="292"/>
        <v>#DIV/0!</v>
      </c>
      <c r="T243" s="99" t="e">
        <f t="shared" si="293"/>
        <v>#DIV/0!</v>
      </c>
      <c r="U243" s="165" t="e">
        <f t="shared" si="294"/>
        <v>#DIV/0!</v>
      </c>
      <c r="V243" s="99" t="e">
        <f t="shared" si="295"/>
        <v>#DIV/0!</v>
      </c>
      <c r="W243" s="167" t="e">
        <f t="shared" si="296"/>
        <v>#DIV/0!</v>
      </c>
      <c r="X243" s="143"/>
    </row>
    <row r="244" spans="1:24" s="2" customFormat="1" x14ac:dyDescent="0.2">
      <c r="A244" s="144"/>
      <c r="B244" s="106" t="s">
        <v>2</v>
      </c>
      <c r="C244" s="101"/>
      <c r="D244" s="76" t="e">
        <f>SUM(D238:D243)</f>
        <v>#DIV/0!</v>
      </c>
      <c r="E244" s="68" t="e">
        <f>SUM(E238:E243)</f>
        <v>#DIV/0!</v>
      </c>
      <c r="F244" s="68">
        <f>SUM(F238:F243)</f>
        <v>0</v>
      </c>
      <c r="G244" s="119"/>
      <c r="H244" s="166" t="e">
        <f>SUM(H238:H243)</f>
        <v>#DIV/0!</v>
      </c>
      <c r="I244" s="119" t="e">
        <f>SUM(I238:I243)</f>
        <v>#DIV/0!</v>
      </c>
      <c r="J244" s="119" t="e">
        <f>SUM(J238:J243)</f>
        <v>#DIV/0!</v>
      </c>
      <c r="K244" s="119" t="e">
        <f>SUM(K238:K243)</f>
        <v>#DIV/0!</v>
      </c>
      <c r="L244" s="119" t="e">
        <f>SUM(L238:L243)</f>
        <v>#DIV/0!</v>
      </c>
      <c r="M244" s="101"/>
      <c r="N244" s="101"/>
      <c r="O244" s="119" t="e">
        <f t="shared" ref="O244:W244" si="297">SUM(O238:O243)</f>
        <v>#DIV/0!</v>
      </c>
      <c r="P244" s="119" t="e">
        <f t="shared" si="297"/>
        <v>#DIV/0!</v>
      </c>
      <c r="Q244" s="166" t="e">
        <f t="shared" si="297"/>
        <v>#DIV/0!</v>
      </c>
      <c r="R244" s="166" t="e">
        <f t="shared" si="297"/>
        <v>#DIV/0!</v>
      </c>
      <c r="S244" s="166" t="e">
        <f t="shared" si="297"/>
        <v>#DIV/0!</v>
      </c>
      <c r="T244" s="119" t="e">
        <f t="shared" si="297"/>
        <v>#DIV/0!</v>
      </c>
      <c r="U244" s="166" t="e">
        <f t="shared" si="297"/>
        <v>#DIV/0!</v>
      </c>
      <c r="V244" s="119" t="e">
        <f t="shared" si="297"/>
        <v>#DIV/0!</v>
      </c>
      <c r="W244" s="168" t="e">
        <f t="shared" si="297"/>
        <v>#DIV/0!</v>
      </c>
      <c r="X244" s="144"/>
    </row>
    <row r="245" spans="1:24" x14ac:dyDescent="0.2">
      <c r="A245" s="143"/>
      <c r="B245" s="106"/>
      <c r="C245" s="97"/>
      <c r="D245" s="77"/>
      <c r="E245" s="69"/>
      <c r="F245" s="105"/>
      <c r="G245" s="99"/>
      <c r="H245" s="165"/>
      <c r="I245" s="99"/>
      <c r="J245" s="166"/>
      <c r="K245" s="165"/>
      <c r="L245" s="165"/>
      <c r="M245" s="97"/>
      <c r="N245" s="97"/>
      <c r="O245" s="165"/>
      <c r="P245" s="165"/>
      <c r="Q245" s="165"/>
      <c r="R245" s="165"/>
      <c r="S245" s="165"/>
      <c r="T245" s="165"/>
      <c r="U245" s="165"/>
      <c r="V245" s="165"/>
      <c r="W245" s="167"/>
      <c r="X245" s="143"/>
    </row>
    <row r="246" spans="1:24" x14ac:dyDescent="0.2">
      <c r="A246" s="143"/>
      <c r="B246" s="106" t="s">
        <v>89</v>
      </c>
      <c r="C246" s="97"/>
      <c r="D246" s="77"/>
      <c r="E246" s="69"/>
      <c r="F246" s="105"/>
      <c r="G246" s="99"/>
      <c r="H246" s="165"/>
      <c r="I246" s="99"/>
      <c r="J246" s="165"/>
      <c r="K246" s="165"/>
      <c r="L246" s="165"/>
      <c r="M246" s="97"/>
      <c r="N246" s="97"/>
      <c r="O246" s="165"/>
      <c r="P246" s="165"/>
      <c r="Q246" s="165"/>
      <c r="R246" s="165"/>
      <c r="S246" s="165"/>
      <c r="T246" s="165"/>
      <c r="U246" s="165"/>
      <c r="V246" s="165"/>
      <c r="W246" s="167"/>
      <c r="X246" s="143"/>
    </row>
    <row r="247" spans="1:24" x14ac:dyDescent="0.2">
      <c r="A247" s="143"/>
      <c r="B247" s="123"/>
      <c r="C247" s="97" t="s">
        <v>30</v>
      </c>
      <c r="D247" s="75" t="e">
        <f t="shared" ref="D247:D253" si="298">F247/$F$8</f>
        <v>#DIV/0!</v>
      </c>
      <c r="E247" s="66" t="e">
        <f t="shared" ref="E247:E253" si="299">F247/$F$8*$E$8</f>
        <v>#DIV/0!</v>
      </c>
      <c r="F247" s="84"/>
      <c r="G247" s="62"/>
      <c r="H247" s="165" t="e">
        <f>G247*E247</f>
        <v>#DIV/0!</v>
      </c>
      <c r="I247" s="99" t="e">
        <f>E247*$I$6</f>
        <v>#DIV/0!</v>
      </c>
      <c r="J247" s="99" t="e">
        <f>H247*$J$6</f>
        <v>#DIV/0!</v>
      </c>
      <c r="K247" s="99" t="e">
        <f>MIN(($K$6*$K$7*(E247/2080)),(H247*$K$6))</f>
        <v>#DIV/0!</v>
      </c>
      <c r="L247" s="99" t="e">
        <f>MIN(($L$6*$L$7*(E247/2080)),(H247*$L$6))</f>
        <v>#DIV/0!</v>
      </c>
      <c r="M247" s="137"/>
      <c r="N247" s="136"/>
      <c r="O247" s="99" t="e">
        <f>N247*H247/100</f>
        <v>#DIV/0!</v>
      </c>
      <c r="P247" s="99" t="e">
        <f>SUM(I247:L247)+O247</f>
        <v>#DIV/0!</v>
      </c>
      <c r="Q247" s="165" t="e">
        <f>H247+P247</f>
        <v>#DIV/0!</v>
      </c>
      <c r="R247" s="165" t="e">
        <f>Q247*$R$6</f>
        <v>#DIV/0!</v>
      </c>
      <c r="S247" s="165" t="e">
        <f>R247+Q247</f>
        <v>#DIV/0!</v>
      </c>
      <c r="T247" s="99" t="e">
        <f>$T$6*S247</f>
        <v>#DIV/0!</v>
      </c>
      <c r="U247" s="165" t="e">
        <f>S247+T247</f>
        <v>#DIV/0!</v>
      </c>
      <c r="V247" s="99" t="e">
        <f>$V$6*U247</f>
        <v>#DIV/0!</v>
      </c>
      <c r="W247" s="167" t="e">
        <f>U247+V247</f>
        <v>#DIV/0!</v>
      </c>
      <c r="X247" s="143"/>
    </row>
    <row r="248" spans="1:24" x14ac:dyDescent="0.2">
      <c r="A248" s="143"/>
      <c r="B248" s="123"/>
      <c r="C248" s="97" t="s">
        <v>30</v>
      </c>
      <c r="D248" s="75" t="e">
        <f t="shared" si="298"/>
        <v>#DIV/0!</v>
      </c>
      <c r="E248" s="66" t="e">
        <f t="shared" si="299"/>
        <v>#DIV/0!</v>
      </c>
      <c r="F248" s="24"/>
      <c r="G248" s="62"/>
      <c r="H248" s="165" t="e">
        <f t="shared" ref="H248:H253" si="300">G248*E248</f>
        <v>#DIV/0!</v>
      </c>
      <c r="I248" s="99" t="e">
        <f t="shared" ref="I248:I253" si="301">E248*$I$6</f>
        <v>#DIV/0!</v>
      </c>
      <c r="J248" s="99" t="e">
        <f t="shared" ref="J248:J253" si="302">H248*$J$6</f>
        <v>#DIV/0!</v>
      </c>
      <c r="K248" s="99" t="e">
        <f t="shared" ref="K248:K253" si="303">MIN(($K$6*$K$7*(E248/2080)),(H248*$K$6))</f>
        <v>#DIV/0!</v>
      </c>
      <c r="L248" s="99" t="e">
        <f t="shared" ref="L248:L253" si="304">MIN(($L$6*$L$7*(E248/2080)),(H248*$L$6))</f>
        <v>#DIV/0!</v>
      </c>
      <c r="M248" s="137"/>
      <c r="N248" s="136"/>
      <c r="O248" s="99" t="e">
        <f t="shared" ref="O248:O253" si="305">N248*H248/100</f>
        <v>#DIV/0!</v>
      </c>
      <c r="P248" s="99" t="e">
        <f t="shared" ref="P248:P253" si="306">SUM(I248:L248)+O248</f>
        <v>#DIV/0!</v>
      </c>
      <c r="Q248" s="165" t="e">
        <f t="shared" ref="Q248:Q253" si="307">H248+P248</f>
        <v>#DIV/0!</v>
      </c>
      <c r="R248" s="165" t="e">
        <f t="shared" ref="R248:R253" si="308">Q248*$R$6</f>
        <v>#DIV/0!</v>
      </c>
      <c r="S248" s="165" t="e">
        <f t="shared" ref="S248:S253" si="309">R248+Q248</f>
        <v>#DIV/0!</v>
      </c>
      <c r="T248" s="99" t="e">
        <f t="shared" ref="T248:T253" si="310">$T$6*S248</f>
        <v>#DIV/0!</v>
      </c>
      <c r="U248" s="165" t="e">
        <f t="shared" ref="U248:U253" si="311">S248+T248</f>
        <v>#DIV/0!</v>
      </c>
      <c r="V248" s="99" t="e">
        <f t="shared" ref="V248:V253" si="312">$V$6*U248</f>
        <v>#DIV/0!</v>
      </c>
      <c r="W248" s="167" t="e">
        <f t="shared" ref="W248:W253" si="313">U248+V248</f>
        <v>#DIV/0!</v>
      </c>
      <c r="X248" s="143"/>
    </row>
    <row r="249" spans="1:24" x14ac:dyDescent="0.2">
      <c r="A249" s="143"/>
      <c r="B249" s="123"/>
      <c r="C249" s="97" t="s">
        <v>30</v>
      </c>
      <c r="D249" s="75" t="e">
        <f t="shared" si="298"/>
        <v>#DIV/0!</v>
      </c>
      <c r="E249" s="66" t="e">
        <f t="shared" si="299"/>
        <v>#DIV/0!</v>
      </c>
      <c r="F249" s="24">
        <v>0</v>
      </c>
      <c r="G249" s="62"/>
      <c r="H249" s="165" t="e">
        <f t="shared" si="300"/>
        <v>#DIV/0!</v>
      </c>
      <c r="I249" s="99" t="e">
        <f t="shared" si="301"/>
        <v>#DIV/0!</v>
      </c>
      <c r="J249" s="99" t="e">
        <f t="shared" si="302"/>
        <v>#DIV/0!</v>
      </c>
      <c r="K249" s="99" t="e">
        <f t="shared" si="303"/>
        <v>#DIV/0!</v>
      </c>
      <c r="L249" s="99" t="e">
        <f t="shared" si="304"/>
        <v>#DIV/0!</v>
      </c>
      <c r="M249" s="137"/>
      <c r="N249" s="136"/>
      <c r="O249" s="99" t="e">
        <f t="shared" si="305"/>
        <v>#DIV/0!</v>
      </c>
      <c r="P249" s="99" t="e">
        <f t="shared" si="306"/>
        <v>#DIV/0!</v>
      </c>
      <c r="Q249" s="165" t="e">
        <f t="shared" si="307"/>
        <v>#DIV/0!</v>
      </c>
      <c r="R249" s="165" t="e">
        <f t="shared" si="308"/>
        <v>#DIV/0!</v>
      </c>
      <c r="S249" s="165" t="e">
        <f t="shared" si="309"/>
        <v>#DIV/0!</v>
      </c>
      <c r="T249" s="99" t="e">
        <f t="shared" si="310"/>
        <v>#DIV/0!</v>
      </c>
      <c r="U249" s="165" t="e">
        <f t="shared" si="311"/>
        <v>#DIV/0!</v>
      </c>
      <c r="V249" s="99" t="e">
        <f t="shared" si="312"/>
        <v>#DIV/0!</v>
      </c>
      <c r="W249" s="167" t="e">
        <f t="shared" si="313"/>
        <v>#DIV/0!</v>
      </c>
      <c r="X249" s="143"/>
    </row>
    <row r="250" spans="1:24" x14ac:dyDescent="0.2">
      <c r="A250" s="143"/>
      <c r="B250" s="123"/>
      <c r="C250" s="97" t="s">
        <v>30</v>
      </c>
      <c r="D250" s="75" t="e">
        <f t="shared" si="298"/>
        <v>#DIV/0!</v>
      </c>
      <c r="E250" s="66" t="e">
        <f t="shared" si="299"/>
        <v>#DIV/0!</v>
      </c>
      <c r="F250" s="24"/>
      <c r="G250" s="62"/>
      <c r="H250" s="165" t="e">
        <f t="shared" si="300"/>
        <v>#DIV/0!</v>
      </c>
      <c r="I250" s="99" t="e">
        <f t="shared" si="301"/>
        <v>#DIV/0!</v>
      </c>
      <c r="J250" s="99" t="e">
        <f t="shared" si="302"/>
        <v>#DIV/0!</v>
      </c>
      <c r="K250" s="99" t="e">
        <f t="shared" si="303"/>
        <v>#DIV/0!</v>
      </c>
      <c r="L250" s="99" t="e">
        <f t="shared" si="304"/>
        <v>#DIV/0!</v>
      </c>
      <c r="M250" s="53"/>
      <c r="N250" s="85"/>
      <c r="O250" s="99" t="e">
        <f t="shared" si="305"/>
        <v>#DIV/0!</v>
      </c>
      <c r="P250" s="99" t="e">
        <f t="shared" si="306"/>
        <v>#DIV/0!</v>
      </c>
      <c r="Q250" s="165" t="e">
        <f t="shared" si="307"/>
        <v>#DIV/0!</v>
      </c>
      <c r="R250" s="165" t="e">
        <f t="shared" si="308"/>
        <v>#DIV/0!</v>
      </c>
      <c r="S250" s="165" t="e">
        <f t="shared" si="309"/>
        <v>#DIV/0!</v>
      </c>
      <c r="T250" s="99" t="e">
        <f t="shared" si="310"/>
        <v>#DIV/0!</v>
      </c>
      <c r="U250" s="165" t="e">
        <f t="shared" si="311"/>
        <v>#DIV/0!</v>
      </c>
      <c r="V250" s="99" t="e">
        <f t="shared" si="312"/>
        <v>#DIV/0!</v>
      </c>
      <c r="W250" s="167" t="e">
        <f t="shared" si="313"/>
        <v>#DIV/0!</v>
      </c>
      <c r="X250" s="143"/>
    </row>
    <row r="251" spans="1:24" x14ac:dyDescent="0.2">
      <c r="A251" s="143"/>
      <c r="B251" s="123"/>
      <c r="C251" s="97" t="s">
        <v>30</v>
      </c>
      <c r="D251" s="75" t="e">
        <f t="shared" si="298"/>
        <v>#DIV/0!</v>
      </c>
      <c r="E251" s="66" t="e">
        <f t="shared" si="299"/>
        <v>#DIV/0!</v>
      </c>
      <c r="F251" s="24"/>
      <c r="G251" s="62"/>
      <c r="H251" s="165" t="e">
        <f t="shared" si="300"/>
        <v>#DIV/0!</v>
      </c>
      <c r="I251" s="99" t="e">
        <f t="shared" si="301"/>
        <v>#DIV/0!</v>
      </c>
      <c r="J251" s="99" t="e">
        <f t="shared" si="302"/>
        <v>#DIV/0!</v>
      </c>
      <c r="K251" s="99" t="e">
        <f t="shared" si="303"/>
        <v>#DIV/0!</v>
      </c>
      <c r="L251" s="99" t="e">
        <f t="shared" si="304"/>
        <v>#DIV/0!</v>
      </c>
      <c r="M251" s="53"/>
      <c r="N251" s="85"/>
      <c r="O251" s="99" t="e">
        <f t="shared" si="305"/>
        <v>#DIV/0!</v>
      </c>
      <c r="P251" s="99" t="e">
        <f t="shared" si="306"/>
        <v>#DIV/0!</v>
      </c>
      <c r="Q251" s="165" t="e">
        <f t="shared" si="307"/>
        <v>#DIV/0!</v>
      </c>
      <c r="R251" s="165" t="e">
        <f t="shared" si="308"/>
        <v>#DIV/0!</v>
      </c>
      <c r="S251" s="165" t="e">
        <f t="shared" si="309"/>
        <v>#DIV/0!</v>
      </c>
      <c r="T251" s="99" t="e">
        <f t="shared" si="310"/>
        <v>#DIV/0!</v>
      </c>
      <c r="U251" s="165" t="e">
        <f t="shared" si="311"/>
        <v>#DIV/0!</v>
      </c>
      <c r="V251" s="99" t="e">
        <f t="shared" si="312"/>
        <v>#DIV/0!</v>
      </c>
      <c r="W251" s="167" t="e">
        <f t="shared" si="313"/>
        <v>#DIV/0!</v>
      </c>
      <c r="X251" s="143"/>
    </row>
    <row r="252" spans="1:24" x14ac:dyDescent="0.2">
      <c r="A252" s="143"/>
      <c r="B252" s="123"/>
      <c r="C252" s="97" t="s">
        <v>30</v>
      </c>
      <c r="D252" s="75" t="e">
        <f t="shared" si="298"/>
        <v>#DIV/0!</v>
      </c>
      <c r="E252" s="66" t="e">
        <f t="shared" si="299"/>
        <v>#DIV/0!</v>
      </c>
      <c r="F252" s="24"/>
      <c r="G252" s="62"/>
      <c r="H252" s="165" t="e">
        <f t="shared" si="300"/>
        <v>#DIV/0!</v>
      </c>
      <c r="I252" s="99" t="e">
        <f t="shared" si="301"/>
        <v>#DIV/0!</v>
      </c>
      <c r="J252" s="99" t="e">
        <f t="shared" si="302"/>
        <v>#DIV/0!</v>
      </c>
      <c r="K252" s="99" t="e">
        <f t="shared" si="303"/>
        <v>#DIV/0!</v>
      </c>
      <c r="L252" s="99" t="e">
        <f t="shared" si="304"/>
        <v>#DIV/0!</v>
      </c>
      <c r="M252" s="53"/>
      <c r="N252" s="85"/>
      <c r="O252" s="99" t="e">
        <f t="shared" si="305"/>
        <v>#DIV/0!</v>
      </c>
      <c r="P252" s="99" t="e">
        <f t="shared" si="306"/>
        <v>#DIV/0!</v>
      </c>
      <c r="Q252" s="165" t="e">
        <f t="shared" si="307"/>
        <v>#DIV/0!</v>
      </c>
      <c r="R252" s="165" t="e">
        <f t="shared" si="308"/>
        <v>#DIV/0!</v>
      </c>
      <c r="S252" s="165" t="e">
        <f t="shared" si="309"/>
        <v>#DIV/0!</v>
      </c>
      <c r="T252" s="99" t="e">
        <f t="shared" si="310"/>
        <v>#DIV/0!</v>
      </c>
      <c r="U252" s="165" t="e">
        <f t="shared" si="311"/>
        <v>#DIV/0!</v>
      </c>
      <c r="V252" s="99" t="e">
        <f t="shared" si="312"/>
        <v>#DIV/0!</v>
      </c>
      <c r="W252" s="167" t="e">
        <f t="shared" si="313"/>
        <v>#DIV/0!</v>
      </c>
      <c r="X252" s="143"/>
    </row>
    <row r="253" spans="1:24" x14ac:dyDescent="0.2">
      <c r="A253" s="143"/>
      <c r="B253" s="123"/>
      <c r="C253" s="97" t="s">
        <v>30</v>
      </c>
      <c r="D253" s="75" t="e">
        <f t="shared" si="298"/>
        <v>#DIV/0!</v>
      </c>
      <c r="E253" s="66" t="e">
        <f t="shared" si="299"/>
        <v>#DIV/0!</v>
      </c>
      <c r="F253" s="24"/>
      <c r="G253" s="62"/>
      <c r="H253" s="165" t="e">
        <f t="shared" si="300"/>
        <v>#DIV/0!</v>
      </c>
      <c r="I253" s="99" t="e">
        <f t="shared" si="301"/>
        <v>#DIV/0!</v>
      </c>
      <c r="J253" s="99" t="e">
        <f t="shared" si="302"/>
        <v>#DIV/0!</v>
      </c>
      <c r="K253" s="99" t="e">
        <f t="shared" si="303"/>
        <v>#DIV/0!</v>
      </c>
      <c r="L253" s="99" t="e">
        <f t="shared" si="304"/>
        <v>#DIV/0!</v>
      </c>
      <c r="M253" s="53"/>
      <c r="N253" s="85"/>
      <c r="O253" s="99" t="e">
        <f t="shared" si="305"/>
        <v>#DIV/0!</v>
      </c>
      <c r="P253" s="99" t="e">
        <f t="shared" si="306"/>
        <v>#DIV/0!</v>
      </c>
      <c r="Q253" s="165" t="e">
        <f t="shared" si="307"/>
        <v>#DIV/0!</v>
      </c>
      <c r="R253" s="165" t="e">
        <f t="shared" si="308"/>
        <v>#DIV/0!</v>
      </c>
      <c r="S253" s="165" t="e">
        <f t="shared" si="309"/>
        <v>#DIV/0!</v>
      </c>
      <c r="T253" s="99" t="e">
        <f t="shared" si="310"/>
        <v>#DIV/0!</v>
      </c>
      <c r="U253" s="165" t="e">
        <f t="shared" si="311"/>
        <v>#DIV/0!</v>
      </c>
      <c r="V253" s="99" t="e">
        <f t="shared" si="312"/>
        <v>#DIV/0!</v>
      </c>
      <c r="W253" s="167" t="e">
        <f t="shared" si="313"/>
        <v>#DIV/0!</v>
      </c>
      <c r="X253" s="143"/>
    </row>
    <row r="254" spans="1:24" x14ac:dyDescent="0.2">
      <c r="A254" s="143"/>
      <c r="B254" s="106" t="s">
        <v>92</v>
      </c>
      <c r="C254" s="97"/>
      <c r="D254" s="75"/>
      <c r="E254" s="66"/>
      <c r="F254" s="66"/>
      <c r="G254" s="99"/>
      <c r="H254" s="165"/>
      <c r="I254" s="99"/>
      <c r="J254" s="99"/>
      <c r="K254" s="99"/>
      <c r="L254" s="99"/>
      <c r="M254" s="97"/>
      <c r="N254" s="125"/>
      <c r="O254" s="99"/>
      <c r="P254" s="99"/>
      <c r="Q254" s="165"/>
      <c r="R254" s="165"/>
      <c r="S254" s="165"/>
      <c r="T254" s="99"/>
      <c r="U254" s="165"/>
      <c r="V254" s="99"/>
      <c r="W254" s="167"/>
      <c r="X254" s="143"/>
    </row>
    <row r="255" spans="1:24" x14ac:dyDescent="0.2">
      <c r="A255" s="143"/>
      <c r="B255" s="123"/>
      <c r="C255" s="97" t="s">
        <v>30</v>
      </c>
      <c r="D255" s="75" t="e">
        <f t="shared" ref="D255:D260" si="314">F255/$F$7</f>
        <v>#DIV/0!</v>
      </c>
      <c r="E255" s="66" t="e">
        <f t="shared" ref="E255:E260" si="315">F255/$F$7*$E$7</f>
        <v>#DIV/0!</v>
      </c>
      <c r="F255" s="24"/>
      <c r="G255" s="62"/>
      <c r="H255" s="165" t="e">
        <f t="shared" ref="H255:H260" si="316">G255*E255</f>
        <v>#DIV/0!</v>
      </c>
      <c r="I255" s="99" t="e">
        <f t="shared" ref="I255:I260" si="317">E255*$I$6</f>
        <v>#DIV/0!</v>
      </c>
      <c r="J255" s="99" t="e">
        <f t="shared" ref="J255:J260" si="318">H255*$J$6</f>
        <v>#DIV/0!</v>
      </c>
      <c r="K255" s="99" t="e">
        <f t="shared" ref="K255:K260" si="319">MIN(($K$6*$K$7*(E255/2080)),(H255*$K$6))</f>
        <v>#DIV/0!</v>
      </c>
      <c r="L255" s="99" t="e">
        <f t="shared" ref="L255:L260" si="320">MIN(($L$6*$L$7*(E255/2080)),(H255*$L$6))</f>
        <v>#DIV/0!</v>
      </c>
      <c r="M255" s="137"/>
      <c r="N255" s="136"/>
      <c r="O255" s="99" t="e">
        <f t="shared" ref="O255:O260" si="321">N255*H255/100</f>
        <v>#DIV/0!</v>
      </c>
      <c r="P255" s="99" t="e">
        <f t="shared" ref="P255:P260" si="322">SUM(I255:L255)+O255</f>
        <v>#DIV/0!</v>
      </c>
      <c r="Q255" s="165" t="e">
        <f t="shared" ref="Q255:Q260" si="323">H255+P255</f>
        <v>#DIV/0!</v>
      </c>
      <c r="R255" s="165" t="e">
        <f t="shared" ref="R255:R260" si="324">Q255*$R$6</f>
        <v>#DIV/0!</v>
      </c>
      <c r="S255" s="165" t="e">
        <f t="shared" ref="S255:S260" si="325">R255+Q255</f>
        <v>#DIV/0!</v>
      </c>
      <c r="T255" s="99" t="e">
        <f t="shared" ref="T255:T260" si="326">$T$6*S255</f>
        <v>#DIV/0!</v>
      </c>
      <c r="U255" s="165" t="e">
        <f t="shared" ref="U255:U260" si="327">S255+T255</f>
        <v>#DIV/0!</v>
      </c>
      <c r="V255" s="99" t="e">
        <f t="shared" ref="V255:V260" si="328">$V$6*U255</f>
        <v>#DIV/0!</v>
      </c>
      <c r="W255" s="167" t="e">
        <f t="shared" ref="W255:W260" si="329">U255+V255</f>
        <v>#DIV/0!</v>
      </c>
      <c r="X255" s="143"/>
    </row>
    <row r="256" spans="1:24" x14ac:dyDescent="0.2">
      <c r="A256" s="143"/>
      <c r="B256" s="123"/>
      <c r="C256" s="97" t="s">
        <v>30</v>
      </c>
      <c r="D256" s="75" t="e">
        <f t="shared" si="314"/>
        <v>#DIV/0!</v>
      </c>
      <c r="E256" s="66" t="e">
        <f t="shared" si="315"/>
        <v>#DIV/0!</v>
      </c>
      <c r="F256" s="24"/>
      <c r="G256" s="62"/>
      <c r="H256" s="165" t="e">
        <f t="shared" si="316"/>
        <v>#DIV/0!</v>
      </c>
      <c r="I256" s="99" t="e">
        <f t="shared" si="317"/>
        <v>#DIV/0!</v>
      </c>
      <c r="J256" s="99" t="e">
        <f t="shared" si="318"/>
        <v>#DIV/0!</v>
      </c>
      <c r="K256" s="99" t="e">
        <f t="shared" si="319"/>
        <v>#DIV/0!</v>
      </c>
      <c r="L256" s="99" t="e">
        <f t="shared" si="320"/>
        <v>#DIV/0!</v>
      </c>
      <c r="M256" s="137"/>
      <c r="N256" s="136"/>
      <c r="O256" s="99" t="e">
        <f t="shared" si="321"/>
        <v>#DIV/0!</v>
      </c>
      <c r="P256" s="99" t="e">
        <f t="shared" si="322"/>
        <v>#DIV/0!</v>
      </c>
      <c r="Q256" s="165" t="e">
        <f t="shared" si="323"/>
        <v>#DIV/0!</v>
      </c>
      <c r="R256" s="165" t="e">
        <f t="shared" si="324"/>
        <v>#DIV/0!</v>
      </c>
      <c r="S256" s="165" t="e">
        <f t="shared" si="325"/>
        <v>#DIV/0!</v>
      </c>
      <c r="T256" s="99" t="e">
        <f t="shared" si="326"/>
        <v>#DIV/0!</v>
      </c>
      <c r="U256" s="165" t="e">
        <f t="shared" si="327"/>
        <v>#DIV/0!</v>
      </c>
      <c r="V256" s="99" t="e">
        <f t="shared" si="328"/>
        <v>#DIV/0!</v>
      </c>
      <c r="W256" s="167" t="e">
        <f t="shared" si="329"/>
        <v>#DIV/0!</v>
      </c>
      <c r="X256" s="143"/>
    </row>
    <row r="257" spans="1:24" x14ac:dyDescent="0.2">
      <c r="A257" s="143"/>
      <c r="B257" s="123"/>
      <c r="C257" s="97" t="s">
        <v>30</v>
      </c>
      <c r="D257" s="75" t="e">
        <f t="shared" si="314"/>
        <v>#DIV/0!</v>
      </c>
      <c r="E257" s="66" t="e">
        <f t="shared" si="315"/>
        <v>#DIV/0!</v>
      </c>
      <c r="F257" s="24"/>
      <c r="G257" s="62"/>
      <c r="H257" s="165" t="e">
        <f t="shared" si="316"/>
        <v>#DIV/0!</v>
      </c>
      <c r="I257" s="99" t="e">
        <f t="shared" si="317"/>
        <v>#DIV/0!</v>
      </c>
      <c r="J257" s="99" t="e">
        <f t="shared" si="318"/>
        <v>#DIV/0!</v>
      </c>
      <c r="K257" s="99" t="e">
        <f t="shared" si="319"/>
        <v>#DIV/0!</v>
      </c>
      <c r="L257" s="99" t="e">
        <f t="shared" si="320"/>
        <v>#DIV/0!</v>
      </c>
      <c r="M257" s="53"/>
      <c r="N257" s="85"/>
      <c r="O257" s="99" t="e">
        <f t="shared" si="321"/>
        <v>#DIV/0!</v>
      </c>
      <c r="P257" s="99" t="e">
        <f t="shared" si="322"/>
        <v>#DIV/0!</v>
      </c>
      <c r="Q257" s="165" t="e">
        <f t="shared" si="323"/>
        <v>#DIV/0!</v>
      </c>
      <c r="R257" s="165" t="e">
        <f t="shared" si="324"/>
        <v>#DIV/0!</v>
      </c>
      <c r="S257" s="165" t="e">
        <f t="shared" si="325"/>
        <v>#DIV/0!</v>
      </c>
      <c r="T257" s="99" t="e">
        <f t="shared" si="326"/>
        <v>#DIV/0!</v>
      </c>
      <c r="U257" s="165" t="e">
        <f t="shared" si="327"/>
        <v>#DIV/0!</v>
      </c>
      <c r="V257" s="99" t="e">
        <f t="shared" si="328"/>
        <v>#DIV/0!</v>
      </c>
      <c r="W257" s="167" t="e">
        <f t="shared" si="329"/>
        <v>#DIV/0!</v>
      </c>
      <c r="X257" s="143"/>
    </row>
    <row r="258" spans="1:24" x14ac:dyDescent="0.2">
      <c r="A258" s="143"/>
      <c r="B258" s="123"/>
      <c r="C258" s="97" t="s">
        <v>30</v>
      </c>
      <c r="D258" s="75" t="e">
        <f t="shared" si="314"/>
        <v>#DIV/0!</v>
      </c>
      <c r="E258" s="66" t="e">
        <f t="shared" si="315"/>
        <v>#DIV/0!</v>
      </c>
      <c r="F258" s="24"/>
      <c r="G258" s="62"/>
      <c r="H258" s="165" t="e">
        <f t="shared" si="316"/>
        <v>#DIV/0!</v>
      </c>
      <c r="I258" s="99" t="e">
        <f t="shared" si="317"/>
        <v>#DIV/0!</v>
      </c>
      <c r="J258" s="99" t="e">
        <f t="shared" si="318"/>
        <v>#DIV/0!</v>
      </c>
      <c r="K258" s="99" t="e">
        <f t="shared" si="319"/>
        <v>#DIV/0!</v>
      </c>
      <c r="L258" s="99" t="e">
        <f t="shared" si="320"/>
        <v>#DIV/0!</v>
      </c>
      <c r="M258" s="53"/>
      <c r="N258" s="85"/>
      <c r="O258" s="99" t="e">
        <f t="shared" si="321"/>
        <v>#DIV/0!</v>
      </c>
      <c r="P258" s="99" t="e">
        <f t="shared" si="322"/>
        <v>#DIV/0!</v>
      </c>
      <c r="Q258" s="165" t="e">
        <f t="shared" si="323"/>
        <v>#DIV/0!</v>
      </c>
      <c r="R258" s="165" t="e">
        <f t="shared" si="324"/>
        <v>#DIV/0!</v>
      </c>
      <c r="S258" s="165" t="e">
        <f t="shared" si="325"/>
        <v>#DIV/0!</v>
      </c>
      <c r="T258" s="99" t="e">
        <f t="shared" si="326"/>
        <v>#DIV/0!</v>
      </c>
      <c r="U258" s="165" t="e">
        <f t="shared" si="327"/>
        <v>#DIV/0!</v>
      </c>
      <c r="V258" s="99" t="e">
        <f t="shared" si="328"/>
        <v>#DIV/0!</v>
      </c>
      <c r="W258" s="167" t="e">
        <f t="shared" si="329"/>
        <v>#DIV/0!</v>
      </c>
      <c r="X258" s="143"/>
    </row>
    <row r="259" spans="1:24" x14ac:dyDescent="0.2">
      <c r="A259" s="143"/>
      <c r="B259" s="123"/>
      <c r="C259" s="97" t="s">
        <v>30</v>
      </c>
      <c r="D259" s="75" t="e">
        <f t="shared" si="314"/>
        <v>#DIV/0!</v>
      </c>
      <c r="E259" s="66" t="e">
        <f t="shared" si="315"/>
        <v>#DIV/0!</v>
      </c>
      <c r="F259" s="24"/>
      <c r="G259" s="62"/>
      <c r="H259" s="165" t="e">
        <f t="shared" si="316"/>
        <v>#DIV/0!</v>
      </c>
      <c r="I259" s="99" t="e">
        <f t="shared" si="317"/>
        <v>#DIV/0!</v>
      </c>
      <c r="J259" s="99" t="e">
        <f t="shared" si="318"/>
        <v>#DIV/0!</v>
      </c>
      <c r="K259" s="99" t="e">
        <f t="shared" si="319"/>
        <v>#DIV/0!</v>
      </c>
      <c r="L259" s="99" t="e">
        <f t="shared" si="320"/>
        <v>#DIV/0!</v>
      </c>
      <c r="M259" s="53"/>
      <c r="N259" s="85"/>
      <c r="O259" s="99" t="e">
        <f t="shared" si="321"/>
        <v>#DIV/0!</v>
      </c>
      <c r="P259" s="99" t="e">
        <f t="shared" si="322"/>
        <v>#DIV/0!</v>
      </c>
      <c r="Q259" s="165" t="e">
        <f t="shared" si="323"/>
        <v>#DIV/0!</v>
      </c>
      <c r="R259" s="165" t="e">
        <f t="shared" si="324"/>
        <v>#DIV/0!</v>
      </c>
      <c r="S259" s="165" t="e">
        <f t="shared" si="325"/>
        <v>#DIV/0!</v>
      </c>
      <c r="T259" s="99" t="e">
        <f t="shared" si="326"/>
        <v>#DIV/0!</v>
      </c>
      <c r="U259" s="165" t="e">
        <f t="shared" si="327"/>
        <v>#DIV/0!</v>
      </c>
      <c r="V259" s="99" t="e">
        <f t="shared" si="328"/>
        <v>#DIV/0!</v>
      </c>
      <c r="W259" s="167" t="e">
        <f t="shared" si="329"/>
        <v>#DIV/0!</v>
      </c>
      <c r="X259" s="143"/>
    </row>
    <row r="260" spans="1:24" x14ac:dyDescent="0.2">
      <c r="A260" s="143"/>
      <c r="B260" s="123"/>
      <c r="C260" s="97" t="s">
        <v>30</v>
      </c>
      <c r="D260" s="75" t="e">
        <f t="shared" si="314"/>
        <v>#DIV/0!</v>
      </c>
      <c r="E260" s="66" t="e">
        <f t="shared" si="315"/>
        <v>#DIV/0!</v>
      </c>
      <c r="F260" s="24"/>
      <c r="G260" s="62"/>
      <c r="H260" s="165" t="e">
        <f t="shared" si="316"/>
        <v>#DIV/0!</v>
      </c>
      <c r="I260" s="99" t="e">
        <f t="shared" si="317"/>
        <v>#DIV/0!</v>
      </c>
      <c r="J260" s="99" t="e">
        <f t="shared" si="318"/>
        <v>#DIV/0!</v>
      </c>
      <c r="K260" s="99" t="e">
        <f t="shared" si="319"/>
        <v>#DIV/0!</v>
      </c>
      <c r="L260" s="99" t="e">
        <f t="shared" si="320"/>
        <v>#DIV/0!</v>
      </c>
      <c r="M260" s="53"/>
      <c r="N260" s="85"/>
      <c r="O260" s="99" t="e">
        <f t="shared" si="321"/>
        <v>#DIV/0!</v>
      </c>
      <c r="P260" s="99" t="e">
        <f t="shared" si="322"/>
        <v>#DIV/0!</v>
      </c>
      <c r="Q260" s="165" t="e">
        <f t="shared" si="323"/>
        <v>#DIV/0!</v>
      </c>
      <c r="R260" s="165" t="e">
        <f t="shared" si="324"/>
        <v>#DIV/0!</v>
      </c>
      <c r="S260" s="165" t="e">
        <f t="shared" si="325"/>
        <v>#DIV/0!</v>
      </c>
      <c r="T260" s="99" t="e">
        <f t="shared" si="326"/>
        <v>#DIV/0!</v>
      </c>
      <c r="U260" s="165" t="e">
        <f t="shared" si="327"/>
        <v>#DIV/0!</v>
      </c>
      <c r="V260" s="99" t="e">
        <f t="shared" si="328"/>
        <v>#DIV/0!</v>
      </c>
      <c r="W260" s="167" t="e">
        <f t="shared" si="329"/>
        <v>#DIV/0!</v>
      </c>
      <c r="X260" s="143"/>
    </row>
    <row r="261" spans="1:24" s="2" customFormat="1" x14ac:dyDescent="0.2">
      <c r="A261" s="144"/>
      <c r="B261" s="106" t="s">
        <v>4</v>
      </c>
      <c r="C261" s="101"/>
      <c r="D261" s="76" t="e">
        <f>SUM(D247:D260)</f>
        <v>#DIV/0!</v>
      </c>
      <c r="E261" s="68" t="e">
        <f>SUM(E247:E260)</f>
        <v>#DIV/0!</v>
      </c>
      <c r="F261" s="68">
        <f>SUM(F247:F260)</f>
        <v>0</v>
      </c>
      <c r="G261" s="119"/>
      <c r="H261" s="166" t="e">
        <f>SUM(H247:H260)</f>
        <v>#DIV/0!</v>
      </c>
      <c r="I261" s="119" t="e">
        <f>SUM(I247:I260)</f>
        <v>#DIV/0!</v>
      </c>
      <c r="J261" s="119" t="e">
        <f>SUM(J247:J260)</f>
        <v>#DIV/0!</v>
      </c>
      <c r="K261" s="119" t="e">
        <f>SUM(K247:K260)</f>
        <v>#DIV/0!</v>
      </c>
      <c r="L261" s="119" t="e">
        <f>SUM(L247:L260)</f>
        <v>#DIV/0!</v>
      </c>
      <c r="M261" s="101"/>
      <c r="N261" s="101"/>
      <c r="O261" s="119" t="e">
        <f t="shared" ref="O261:W261" si="330">SUM(O247:O260)</f>
        <v>#DIV/0!</v>
      </c>
      <c r="P261" s="119" t="e">
        <f t="shared" si="330"/>
        <v>#DIV/0!</v>
      </c>
      <c r="Q261" s="166" t="e">
        <f t="shared" si="330"/>
        <v>#DIV/0!</v>
      </c>
      <c r="R261" s="166" t="e">
        <f t="shared" si="330"/>
        <v>#DIV/0!</v>
      </c>
      <c r="S261" s="166" t="e">
        <f t="shared" si="330"/>
        <v>#DIV/0!</v>
      </c>
      <c r="T261" s="119" t="e">
        <f t="shared" si="330"/>
        <v>#DIV/0!</v>
      </c>
      <c r="U261" s="166" t="e">
        <f t="shared" si="330"/>
        <v>#DIV/0!</v>
      </c>
      <c r="V261" s="119" t="e">
        <f t="shared" si="330"/>
        <v>#DIV/0!</v>
      </c>
      <c r="W261" s="168" t="e">
        <f t="shared" si="330"/>
        <v>#DIV/0!</v>
      </c>
      <c r="X261" s="144"/>
    </row>
    <row r="262" spans="1:24" s="2" customFormat="1" x14ac:dyDescent="0.2">
      <c r="A262" s="144"/>
      <c r="B262" s="106"/>
      <c r="C262" s="101"/>
      <c r="D262" s="76"/>
      <c r="E262" s="68"/>
      <c r="F262" s="68"/>
      <c r="G262" s="119"/>
      <c r="H262" s="107"/>
      <c r="I262" s="72"/>
      <c r="J262" s="72"/>
      <c r="K262" s="72"/>
      <c r="L262" s="72"/>
      <c r="M262" s="101"/>
      <c r="N262" s="101"/>
      <c r="O262" s="119"/>
      <c r="P262" s="119"/>
      <c r="Q262" s="166"/>
      <c r="R262" s="166"/>
      <c r="S262" s="166"/>
      <c r="T262" s="119"/>
      <c r="U262" s="166"/>
      <c r="V262" s="119"/>
      <c r="W262" s="168"/>
      <c r="X262" s="144"/>
    </row>
    <row r="263" spans="1:24" s="2" customFormat="1" x14ac:dyDescent="0.2">
      <c r="A263" s="144"/>
      <c r="B263" s="106" t="s">
        <v>44</v>
      </c>
      <c r="C263" s="101"/>
      <c r="D263" s="76"/>
      <c r="E263" s="68"/>
      <c r="F263" s="68"/>
      <c r="G263" s="119"/>
      <c r="H263" s="107"/>
      <c r="I263" s="72"/>
      <c r="J263" s="72"/>
      <c r="K263" s="72"/>
      <c r="L263" s="72"/>
      <c r="M263" s="101"/>
      <c r="N263" s="101"/>
      <c r="O263" s="166" t="e">
        <f>O261+O244</f>
        <v>#DIV/0!</v>
      </c>
      <c r="P263" s="166" t="e">
        <f t="shared" ref="P263:V263" si="331">P261+P244</f>
        <v>#DIV/0!</v>
      </c>
      <c r="Q263" s="166" t="e">
        <f t="shared" si="331"/>
        <v>#DIV/0!</v>
      </c>
      <c r="R263" s="166" t="e">
        <f t="shared" si="331"/>
        <v>#DIV/0!</v>
      </c>
      <c r="S263" s="166" t="e">
        <f t="shared" si="331"/>
        <v>#DIV/0!</v>
      </c>
      <c r="T263" s="166" t="e">
        <f t="shared" si="331"/>
        <v>#DIV/0!</v>
      </c>
      <c r="U263" s="166" t="e">
        <f t="shared" si="331"/>
        <v>#DIV/0!</v>
      </c>
      <c r="V263" s="166" t="e">
        <f t="shared" si="331"/>
        <v>#DIV/0!</v>
      </c>
      <c r="W263" s="168" t="e">
        <f>W261+W244</f>
        <v>#DIV/0!</v>
      </c>
      <c r="X263" s="144"/>
    </row>
    <row r="264" spans="1:24" s="2" customFormat="1" x14ac:dyDescent="0.2">
      <c r="A264" s="144"/>
      <c r="B264" s="106"/>
      <c r="C264" s="101"/>
      <c r="D264" s="76"/>
      <c r="E264" s="68"/>
      <c r="F264" s="124"/>
      <c r="G264" s="119"/>
      <c r="H264" s="107"/>
      <c r="I264" s="72"/>
      <c r="J264" s="72"/>
      <c r="K264" s="72"/>
      <c r="L264" s="72"/>
      <c r="M264" s="101"/>
      <c r="N264" s="101"/>
      <c r="O264" s="72"/>
      <c r="P264" s="72"/>
      <c r="Q264" s="107"/>
      <c r="R264" s="107"/>
      <c r="S264" s="107"/>
      <c r="T264" s="72"/>
      <c r="U264" s="107"/>
      <c r="V264" s="72"/>
      <c r="W264" s="108"/>
      <c r="X264" s="144"/>
    </row>
    <row r="265" spans="1:24" s="2" customFormat="1" x14ac:dyDescent="0.2">
      <c r="A265" s="144"/>
      <c r="B265" s="106" t="s">
        <v>85</v>
      </c>
      <c r="C265" s="101"/>
      <c r="D265" s="76"/>
      <c r="E265" s="68"/>
      <c r="F265" s="124"/>
      <c r="G265" s="119"/>
      <c r="H265" s="107"/>
      <c r="I265" s="72"/>
      <c r="J265" s="72"/>
      <c r="K265" s="72"/>
      <c r="L265" s="72"/>
      <c r="M265" s="101"/>
      <c r="N265" s="101"/>
      <c r="O265" s="72"/>
      <c r="P265" s="72"/>
      <c r="Q265" s="107"/>
      <c r="R265" s="107"/>
      <c r="S265" s="107"/>
      <c r="T265" s="72"/>
      <c r="U265" s="107"/>
      <c r="V265" s="72"/>
      <c r="W265" s="108"/>
      <c r="X265" s="144"/>
    </row>
    <row r="266" spans="1:24" s="2" customFormat="1" x14ac:dyDescent="0.2">
      <c r="A266" s="144"/>
      <c r="B266" s="139"/>
      <c r="C266" s="101"/>
      <c r="D266" s="76"/>
      <c r="E266" s="68"/>
      <c r="F266" s="124"/>
      <c r="G266" s="119"/>
      <c r="H266" s="107"/>
      <c r="I266" s="72"/>
      <c r="J266" s="72"/>
      <c r="K266" s="72"/>
      <c r="L266" s="72"/>
      <c r="M266" s="101"/>
      <c r="N266" s="101"/>
      <c r="O266" s="72"/>
      <c r="P266" s="72"/>
      <c r="Q266" s="169"/>
      <c r="R266" s="165">
        <f>Q266*$R$6</f>
        <v>0</v>
      </c>
      <c r="S266" s="165">
        <f>R266+Q266</f>
        <v>0</v>
      </c>
      <c r="T266" s="99">
        <f>$T$6*S266</f>
        <v>0</v>
      </c>
      <c r="U266" s="165">
        <f>S266+T266</f>
        <v>0</v>
      </c>
      <c r="V266" s="99">
        <f>$V$6*U266</f>
        <v>0</v>
      </c>
      <c r="W266" s="167">
        <f>U266+V266</f>
        <v>0</v>
      </c>
      <c r="X266" s="144"/>
    </row>
    <row r="267" spans="1:24" s="2" customFormat="1" x14ac:dyDescent="0.2">
      <c r="A267" s="144"/>
      <c r="B267" s="139"/>
      <c r="C267" s="101"/>
      <c r="D267" s="76"/>
      <c r="E267" s="68"/>
      <c r="F267" s="124"/>
      <c r="G267" s="119"/>
      <c r="H267" s="107"/>
      <c r="I267" s="72"/>
      <c r="J267" s="72"/>
      <c r="K267" s="72"/>
      <c r="L267" s="72"/>
      <c r="M267" s="101"/>
      <c r="N267" s="101"/>
      <c r="O267" s="72"/>
      <c r="P267" s="72"/>
      <c r="Q267" s="169"/>
      <c r="R267" s="165">
        <f t="shared" ref="R267:R274" si="332">Q267*$R$6</f>
        <v>0</v>
      </c>
      <c r="S267" s="165">
        <f t="shared" ref="S267:S274" si="333">R267+Q267</f>
        <v>0</v>
      </c>
      <c r="T267" s="99">
        <f t="shared" ref="T267:T274" si="334">$T$6*S267</f>
        <v>0</v>
      </c>
      <c r="U267" s="165">
        <f t="shared" ref="U267:U274" si="335">S267+T267</f>
        <v>0</v>
      </c>
      <c r="V267" s="99">
        <f t="shared" ref="V267:V274" si="336">$V$6*U267</f>
        <v>0</v>
      </c>
      <c r="W267" s="167">
        <f t="shared" ref="W267:W274" si="337">U267+V267</f>
        <v>0</v>
      </c>
      <c r="X267" s="144"/>
    </row>
    <row r="268" spans="1:24" s="2" customFormat="1" x14ac:dyDescent="0.2">
      <c r="A268" s="144"/>
      <c r="B268" s="139"/>
      <c r="C268" s="101"/>
      <c r="D268" s="76"/>
      <c r="E268" s="68"/>
      <c r="F268" s="68"/>
      <c r="G268" s="119"/>
      <c r="H268" s="107"/>
      <c r="I268" s="72"/>
      <c r="J268" s="72"/>
      <c r="K268" s="72"/>
      <c r="L268" s="72"/>
      <c r="M268" s="101"/>
      <c r="N268" s="101"/>
      <c r="O268" s="72"/>
      <c r="P268" s="72"/>
      <c r="Q268" s="169"/>
      <c r="R268" s="165">
        <f t="shared" si="332"/>
        <v>0</v>
      </c>
      <c r="S268" s="165">
        <f t="shared" si="333"/>
        <v>0</v>
      </c>
      <c r="T268" s="99">
        <f t="shared" si="334"/>
        <v>0</v>
      </c>
      <c r="U268" s="165">
        <f t="shared" si="335"/>
        <v>0</v>
      </c>
      <c r="V268" s="99">
        <f t="shared" si="336"/>
        <v>0</v>
      </c>
      <c r="W268" s="167">
        <f t="shared" si="337"/>
        <v>0</v>
      </c>
      <c r="X268" s="144"/>
    </row>
    <row r="269" spans="1:24" s="2" customFormat="1" x14ac:dyDescent="0.2">
      <c r="A269" s="144"/>
      <c r="B269" s="139"/>
      <c r="C269" s="101"/>
      <c r="D269" s="76"/>
      <c r="E269" s="68"/>
      <c r="F269" s="68"/>
      <c r="G269" s="119"/>
      <c r="H269" s="107"/>
      <c r="I269" s="72"/>
      <c r="J269" s="72"/>
      <c r="K269" s="72"/>
      <c r="L269" s="72"/>
      <c r="M269" s="101"/>
      <c r="N269" s="101"/>
      <c r="O269" s="72"/>
      <c r="P269" s="72"/>
      <c r="Q269" s="169"/>
      <c r="R269" s="165">
        <f t="shared" si="332"/>
        <v>0</v>
      </c>
      <c r="S269" s="165">
        <f t="shared" si="333"/>
        <v>0</v>
      </c>
      <c r="T269" s="99">
        <f t="shared" si="334"/>
        <v>0</v>
      </c>
      <c r="U269" s="165">
        <f t="shared" si="335"/>
        <v>0</v>
      </c>
      <c r="V269" s="99">
        <f t="shared" si="336"/>
        <v>0</v>
      </c>
      <c r="W269" s="167">
        <f t="shared" si="337"/>
        <v>0</v>
      </c>
      <c r="X269" s="144"/>
    </row>
    <row r="270" spans="1:24" s="2" customFormat="1" x14ac:dyDescent="0.2">
      <c r="A270" s="144"/>
      <c r="B270" s="140"/>
      <c r="C270" s="101"/>
      <c r="D270" s="76"/>
      <c r="E270" s="68"/>
      <c r="F270" s="68"/>
      <c r="G270" s="119"/>
      <c r="H270" s="107"/>
      <c r="I270" s="72"/>
      <c r="J270" s="72"/>
      <c r="K270" s="72"/>
      <c r="L270" s="72"/>
      <c r="M270" s="101"/>
      <c r="N270" s="101"/>
      <c r="O270" s="72"/>
      <c r="P270" s="72"/>
      <c r="Q270" s="169"/>
      <c r="R270" s="165">
        <f t="shared" si="332"/>
        <v>0</v>
      </c>
      <c r="S270" s="165">
        <f t="shared" si="333"/>
        <v>0</v>
      </c>
      <c r="T270" s="99">
        <f t="shared" si="334"/>
        <v>0</v>
      </c>
      <c r="U270" s="165">
        <f t="shared" si="335"/>
        <v>0</v>
      </c>
      <c r="V270" s="99">
        <f t="shared" si="336"/>
        <v>0</v>
      </c>
      <c r="W270" s="167">
        <f t="shared" si="337"/>
        <v>0</v>
      </c>
      <c r="X270" s="144"/>
    </row>
    <row r="271" spans="1:24" s="2" customFormat="1" x14ac:dyDescent="0.2">
      <c r="A271" s="144"/>
      <c r="B271" s="140"/>
      <c r="C271" s="101"/>
      <c r="D271" s="76"/>
      <c r="E271" s="68"/>
      <c r="F271" s="68"/>
      <c r="G271" s="119"/>
      <c r="H271" s="107"/>
      <c r="I271" s="72"/>
      <c r="J271" s="72"/>
      <c r="K271" s="72"/>
      <c r="L271" s="72"/>
      <c r="M271" s="101"/>
      <c r="N271" s="101"/>
      <c r="O271" s="72"/>
      <c r="P271" s="72"/>
      <c r="Q271" s="169"/>
      <c r="R271" s="165">
        <f t="shared" si="332"/>
        <v>0</v>
      </c>
      <c r="S271" s="165">
        <f t="shared" si="333"/>
        <v>0</v>
      </c>
      <c r="T271" s="99">
        <f t="shared" si="334"/>
        <v>0</v>
      </c>
      <c r="U271" s="165">
        <f t="shared" si="335"/>
        <v>0</v>
      </c>
      <c r="V271" s="99">
        <f t="shared" si="336"/>
        <v>0</v>
      </c>
      <c r="W271" s="167">
        <f t="shared" si="337"/>
        <v>0</v>
      </c>
      <c r="X271" s="144"/>
    </row>
    <row r="272" spans="1:24" s="2" customFormat="1" x14ac:dyDescent="0.2">
      <c r="A272" s="144"/>
      <c r="B272" s="140"/>
      <c r="C272" s="101"/>
      <c r="D272" s="76"/>
      <c r="E272" s="68"/>
      <c r="F272" s="68"/>
      <c r="G272" s="119"/>
      <c r="H272" s="107"/>
      <c r="I272" s="72"/>
      <c r="J272" s="72"/>
      <c r="K272" s="72"/>
      <c r="L272" s="72"/>
      <c r="M272" s="101"/>
      <c r="N272" s="101"/>
      <c r="O272" s="72"/>
      <c r="P272" s="72"/>
      <c r="Q272" s="169"/>
      <c r="R272" s="165">
        <f t="shared" si="332"/>
        <v>0</v>
      </c>
      <c r="S272" s="165">
        <f t="shared" si="333"/>
        <v>0</v>
      </c>
      <c r="T272" s="99">
        <f t="shared" si="334"/>
        <v>0</v>
      </c>
      <c r="U272" s="165">
        <f t="shared" si="335"/>
        <v>0</v>
      </c>
      <c r="V272" s="99">
        <f t="shared" si="336"/>
        <v>0</v>
      </c>
      <c r="W272" s="167">
        <f t="shared" si="337"/>
        <v>0</v>
      </c>
      <c r="X272" s="144"/>
    </row>
    <row r="273" spans="1:24" s="2" customFormat="1" x14ac:dyDescent="0.2">
      <c r="A273" s="144"/>
      <c r="B273" s="140"/>
      <c r="C273" s="101"/>
      <c r="D273" s="76"/>
      <c r="E273" s="68"/>
      <c r="F273" s="68"/>
      <c r="G273" s="119"/>
      <c r="H273" s="107"/>
      <c r="I273" s="72"/>
      <c r="J273" s="72"/>
      <c r="K273" s="72"/>
      <c r="L273" s="72"/>
      <c r="M273" s="101"/>
      <c r="N273" s="101"/>
      <c r="O273" s="72"/>
      <c r="P273" s="72"/>
      <c r="Q273" s="169"/>
      <c r="R273" s="165">
        <f t="shared" si="332"/>
        <v>0</v>
      </c>
      <c r="S273" s="165">
        <f t="shared" si="333"/>
        <v>0</v>
      </c>
      <c r="T273" s="99">
        <f t="shared" si="334"/>
        <v>0</v>
      </c>
      <c r="U273" s="165">
        <f t="shared" si="335"/>
        <v>0</v>
      </c>
      <c r="V273" s="99">
        <f t="shared" si="336"/>
        <v>0</v>
      </c>
      <c r="W273" s="167">
        <f t="shared" si="337"/>
        <v>0</v>
      </c>
      <c r="X273" s="144"/>
    </row>
    <row r="274" spans="1:24" s="2" customFormat="1" x14ac:dyDescent="0.2">
      <c r="A274" s="144"/>
      <c r="B274" s="140"/>
      <c r="C274" s="101"/>
      <c r="D274" s="76"/>
      <c r="E274" s="68"/>
      <c r="F274" s="68"/>
      <c r="G274" s="119"/>
      <c r="H274" s="107"/>
      <c r="I274" s="72"/>
      <c r="J274" s="72"/>
      <c r="K274" s="72"/>
      <c r="L274" s="72"/>
      <c r="M274" s="101"/>
      <c r="N274" s="101"/>
      <c r="O274" s="72"/>
      <c r="P274" s="72"/>
      <c r="Q274" s="169"/>
      <c r="R274" s="165">
        <f t="shared" si="332"/>
        <v>0</v>
      </c>
      <c r="S274" s="165">
        <f t="shared" si="333"/>
        <v>0</v>
      </c>
      <c r="T274" s="99">
        <f t="shared" si="334"/>
        <v>0</v>
      </c>
      <c r="U274" s="165">
        <f t="shared" si="335"/>
        <v>0</v>
      </c>
      <c r="V274" s="99">
        <f t="shared" si="336"/>
        <v>0</v>
      </c>
      <c r="W274" s="167">
        <f t="shared" si="337"/>
        <v>0</v>
      </c>
      <c r="X274" s="144"/>
    </row>
    <row r="275" spans="1:24" s="2" customFormat="1" x14ac:dyDescent="0.2">
      <c r="A275" s="144"/>
      <c r="B275" s="134"/>
      <c r="C275" s="101"/>
      <c r="D275" s="76"/>
      <c r="E275" s="68"/>
      <c r="F275" s="68"/>
      <c r="G275" s="119"/>
      <c r="H275" s="107"/>
      <c r="I275" s="72"/>
      <c r="J275" s="72"/>
      <c r="K275" s="72"/>
      <c r="L275" s="72"/>
      <c r="M275" s="101"/>
      <c r="N275" s="101"/>
      <c r="O275" s="72"/>
      <c r="P275" s="72"/>
      <c r="Q275" s="166"/>
      <c r="R275" s="166"/>
      <c r="S275" s="166"/>
      <c r="T275" s="119"/>
      <c r="U275" s="166"/>
      <c r="V275" s="119"/>
      <c r="W275" s="168"/>
      <c r="X275" s="144"/>
    </row>
    <row r="276" spans="1:24" s="2" customFormat="1" x14ac:dyDescent="0.2">
      <c r="A276" s="144"/>
      <c r="B276" s="135" t="s">
        <v>87</v>
      </c>
      <c r="C276" s="101"/>
      <c r="D276" s="76"/>
      <c r="E276" s="68"/>
      <c r="F276" s="68"/>
      <c r="G276" s="119"/>
      <c r="H276" s="107"/>
      <c r="I276" s="72"/>
      <c r="J276" s="72"/>
      <c r="K276" s="72"/>
      <c r="L276" s="72"/>
      <c r="M276" s="101"/>
      <c r="N276" s="101"/>
      <c r="O276" s="72"/>
      <c r="P276" s="72"/>
      <c r="Q276" s="166">
        <f t="shared" ref="Q276:V276" si="338">SUM(Q266:Q274)</f>
        <v>0</v>
      </c>
      <c r="R276" s="166">
        <f t="shared" si="338"/>
        <v>0</v>
      </c>
      <c r="S276" s="166">
        <f t="shared" si="338"/>
        <v>0</v>
      </c>
      <c r="T276" s="166">
        <f t="shared" si="338"/>
        <v>0</v>
      </c>
      <c r="U276" s="166">
        <f t="shared" si="338"/>
        <v>0</v>
      </c>
      <c r="V276" s="166">
        <f t="shared" si="338"/>
        <v>0</v>
      </c>
      <c r="W276" s="168">
        <f>SUM(W266:W274)</f>
        <v>0</v>
      </c>
      <c r="X276" s="144"/>
    </row>
    <row r="277" spans="1:24" s="2" customFormat="1" x14ac:dyDescent="0.2">
      <c r="A277" s="144"/>
      <c r="B277" s="106"/>
      <c r="C277" s="101"/>
      <c r="D277" s="76"/>
      <c r="E277" s="68"/>
      <c r="F277" s="68"/>
      <c r="G277" s="119"/>
      <c r="H277" s="107"/>
      <c r="I277" s="72"/>
      <c r="J277" s="72"/>
      <c r="K277" s="72"/>
      <c r="L277" s="72"/>
      <c r="M277" s="101"/>
      <c r="N277" s="101"/>
      <c r="O277" s="72"/>
      <c r="P277" s="72"/>
      <c r="Q277" s="166"/>
      <c r="R277" s="166"/>
      <c r="S277" s="166"/>
      <c r="T277" s="119"/>
      <c r="U277" s="166"/>
      <c r="V277" s="119"/>
      <c r="W277" s="168"/>
      <c r="X277" s="144"/>
    </row>
    <row r="278" spans="1:24" ht="10.8" thickBot="1" x14ac:dyDescent="0.25">
      <c r="A278" s="226" t="s">
        <v>100</v>
      </c>
      <c r="B278" s="116"/>
      <c r="C278" s="109"/>
      <c r="D278" s="117" t="e">
        <f>SUM(D261+D244)</f>
        <v>#DIV/0!</v>
      </c>
      <c r="E278" s="120" t="e">
        <f>SUM(E261+E244)</f>
        <v>#DIV/0!</v>
      </c>
      <c r="F278" s="120">
        <f>SUM(F261+F244)</f>
        <v>0</v>
      </c>
      <c r="G278" s="170"/>
      <c r="H278" s="170" t="e">
        <f>H261+H244</f>
        <v>#DIV/0!</v>
      </c>
      <c r="I278" s="170" t="e">
        <f>I261+I244</f>
        <v>#DIV/0!</v>
      </c>
      <c r="J278" s="170" t="e">
        <f>J261+J244</f>
        <v>#DIV/0!</v>
      </c>
      <c r="K278" s="170" t="e">
        <f>K261+K244</f>
        <v>#DIV/0!</v>
      </c>
      <c r="L278" s="170" t="e">
        <f>L261+L244</f>
        <v>#DIV/0!</v>
      </c>
      <c r="M278" s="109"/>
      <c r="N278" s="109"/>
      <c r="O278" s="170" t="e">
        <f>O263</f>
        <v>#DIV/0!</v>
      </c>
      <c r="P278" s="170" t="e">
        <f>P263</f>
        <v>#DIV/0!</v>
      </c>
      <c r="Q278" s="170" t="e">
        <f>Q263+Q276</f>
        <v>#DIV/0!</v>
      </c>
      <c r="R278" s="170" t="e">
        <f t="shared" ref="R278:W278" si="339">R263+R276</f>
        <v>#DIV/0!</v>
      </c>
      <c r="S278" s="170" t="e">
        <f t="shared" si="339"/>
        <v>#DIV/0!</v>
      </c>
      <c r="T278" s="170" t="e">
        <f t="shared" si="339"/>
        <v>#DIV/0!</v>
      </c>
      <c r="U278" s="170" t="e">
        <f t="shared" si="339"/>
        <v>#DIV/0!</v>
      </c>
      <c r="V278" s="170" t="e">
        <f t="shared" si="339"/>
        <v>#DIV/0!</v>
      </c>
      <c r="W278" s="227" t="e">
        <f t="shared" si="339"/>
        <v>#DIV/0!</v>
      </c>
      <c r="X278" s="228" t="e">
        <f>W278/X236</f>
        <v>#DIV/0!</v>
      </c>
    </row>
    <row r="279" spans="1:24" s="83" customFormat="1" ht="17.25" customHeight="1" x14ac:dyDescent="0.2">
      <c r="A279" s="142"/>
      <c r="B279" s="150"/>
      <c r="C279" s="150"/>
      <c r="D279" s="151"/>
      <c r="E279" s="151"/>
      <c r="F279" s="151"/>
      <c r="G279" s="152"/>
      <c r="H279" s="150"/>
      <c r="I279" s="152"/>
      <c r="J279" s="150"/>
      <c r="K279" s="150"/>
      <c r="L279" s="150"/>
      <c r="M279" s="150"/>
      <c r="N279" s="150"/>
      <c r="O279" s="150"/>
      <c r="P279" s="150"/>
      <c r="Q279" s="150"/>
      <c r="R279" s="150"/>
      <c r="S279" s="150"/>
      <c r="T279" s="150"/>
      <c r="U279" s="150"/>
      <c r="V279" s="150"/>
      <c r="W279" s="153"/>
      <c r="X279" s="142"/>
    </row>
    <row r="280" spans="1:24" x14ac:dyDescent="0.2">
      <c r="A280" s="284" t="s">
        <v>9</v>
      </c>
      <c r="B280" s="284" t="s">
        <v>116</v>
      </c>
      <c r="C280" s="22"/>
      <c r="D280" s="164" t="e">
        <f>D53+D98+D143+D188+D233+D278+#REF!</f>
        <v>#DIV/0!</v>
      </c>
      <c r="E280" s="164" t="e">
        <f>E53+E98+E143+E188+E233+E278+#REF!</f>
        <v>#DIV/0!</v>
      </c>
      <c r="F280" s="164" t="e">
        <f>F53+F98+F143+F188+F233+F278+#REF!</f>
        <v>#REF!</v>
      </c>
      <c r="G280" s="96"/>
      <c r="H280" s="164" t="e">
        <f>H53+H98+H143+H188+H233+H278+#REF!</f>
        <v>#DIV/0!</v>
      </c>
      <c r="I280" s="164" t="e">
        <f>I53+I98+I143+I188+I233+I278+#REF!</f>
        <v>#DIV/0!</v>
      </c>
      <c r="J280" s="164" t="e">
        <f>J53+J98+J143+J188+J233+J278+#REF!</f>
        <v>#DIV/0!</v>
      </c>
      <c r="K280" s="164" t="e">
        <f>K53+K98+K143+K188+K233+K278+#REF!</f>
        <v>#DIV/0!</v>
      </c>
      <c r="L280" s="164" t="e">
        <f>L53+L98+L143+L188+L233+L278+#REF!</f>
        <v>#DIV/0!</v>
      </c>
      <c r="M280" s="22"/>
      <c r="N280" s="22"/>
      <c r="O280" s="164" t="e">
        <f>O53+O98+O143+O188+O233+O278+#REF!</f>
        <v>#DIV/0!</v>
      </c>
      <c r="P280" s="164" t="e">
        <f>P53+P98+P143+P188+P233+P278+#REF!</f>
        <v>#DIV/0!</v>
      </c>
      <c r="Q280" s="164" t="e">
        <f>Q53+Q98+Q143+Q188+Q233+Q278+#REF!</f>
        <v>#DIV/0!</v>
      </c>
      <c r="R280" s="164" t="e">
        <f>R53+R98+R143+R188+R233+R278+#REF!</f>
        <v>#DIV/0!</v>
      </c>
      <c r="S280" s="164" t="e">
        <f>S53+S98+S143+S188+S233+S278+#REF!</f>
        <v>#DIV/0!</v>
      </c>
      <c r="T280" s="164" t="e">
        <f>T53+T98+T143+T188+T233+T278+#REF!</f>
        <v>#DIV/0!</v>
      </c>
      <c r="U280" s="164" t="e">
        <f>U53+U98+U143+U188+U233+U278+#REF!</f>
        <v>#DIV/0!</v>
      </c>
      <c r="V280" s="164" t="e">
        <f>V53+V98+V143+V188+V233+V278+#REF!</f>
        <v>#DIV/0!</v>
      </c>
      <c r="W280" s="285" t="e">
        <f>W53+W98+W143+W188+W233+W278</f>
        <v>#DIV/0!</v>
      </c>
      <c r="X280" s="178" t="s">
        <v>88</v>
      </c>
    </row>
    <row r="281" spans="1:24" ht="10.8" thickBot="1" x14ac:dyDescent="0.25">
      <c r="A281" s="146"/>
      <c r="B281" s="154"/>
      <c r="C281" s="154"/>
      <c r="D281" s="155"/>
      <c r="E281" s="155"/>
      <c r="F281" s="155"/>
      <c r="G281" s="156"/>
      <c r="H281" s="154"/>
      <c r="I281" s="156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41"/>
      <c r="X281" s="146"/>
    </row>
    <row r="282" spans="1:24" s="83" customFormat="1" x14ac:dyDescent="0.2">
      <c r="A282" s="1"/>
      <c r="B282" s="22"/>
      <c r="C282" s="1"/>
      <c r="D282" s="3"/>
      <c r="E282" s="3"/>
      <c r="F282" s="3"/>
      <c r="G282" s="6"/>
      <c r="H282" s="1"/>
      <c r="I282" s="6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s="83" customFormat="1" ht="17.25" customHeight="1" x14ac:dyDescent="0.2">
      <c r="A283" s="1"/>
      <c r="B283" s="22"/>
      <c r="C283" s="1"/>
      <c r="D283" s="3"/>
      <c r="E283" s="3"/>
      <c r="F283" s="3"/>
      <c r="G283" s="6"/>
      <c r="H283" s="1"/>
      <c r="I283" s="6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</sheetData>
  <mergeCells count="6">
    <mergeCell ref="O3:P3"/>
    <mergeCell ref="C1:F1"/>
    <mergeCell ref="B3:D3"/>
    <mergeCell ref="E3:F3"/>
    <mergeCell ref="H3:K3"/>
    <mergeCell ref="L3:M3"/>
  </mergeCells>
  <printOptions headings="1" gridLines="1"/>
  <pageMargins left="0.75" right="0.75" top="1" bottom="1" header="0.5" footer="0.5"/>
  <pageSetup paperSize="5" scale="17" orientation="landscape" r:id="rId1"/>
  <headerFooter alignWithMargins="0">
    <oddHeader>&amp;CBy CLIN Spreadsheet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489F-0E9D-436D-B9F1-933B35F53426}">
  <sheetPr>
    <tabColor theme="9" tint="0.39997558519241921"/>
    <pageSetUpPr fitToPage="1"/>
  </sheetPr>
  <dimension ref="A1:AB283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B1" sqref="B1"/>
    </sheetView>
  </sheetViews>
  <sheetFormatPr defaultColWidth="9.109375" defaultRowHeight="10.199999999999999" x14ac:dyDescent="0.2"/>
  <cols>
    <col min="1" max="1" width="14.33203125" style="1" customWidth="1"/>
    <col min="2" max="2" width="40.44140625" style="22" customWidth="1"/>
    <col min="3" max="3" width="7.33203125" style="1" customWidth="1"/>
    <col min="4" max="4" width="12.88671875" style="3" customWidth="1"/>
    <col min="5" max="5" width="13.6640625" style="3" customWidth="1"/>
    <col min="6" max="6" width="21.33203125" style="3" customWidth="1"/>
    <col min="7" max="7" width="12" style="6" bestFit="1" customWidth="1"/>
    <col min="8" max="8" width="10.6640625" style="1" bestFit="1" customWidth="1"/>
    <col min="9" max="9" width="12.33203125" style="6" customWidth="1"/>
    <col min="10" max="10" width="14.33203125" style="1" bestFit="1" customWidth="1"/>
    <col min="11" max="11" width="8.6640625" style="1" customWidth="1"/>
    <col min="12" max="12" width="14.33203125" style="1" bestFit="1" customWidth="1"/>
    <col min="13" max="13" width="15" style="1" customWidth="1"/>
    <col min="14" max="14" width="18.44140625" style="1" customWidth="1"/>
    <col min="15" max="15" width="14.44140625" style="1" bestFit="1" customWidth="1"/>
    <col min="16" max="16" width="13.88671875" style="1" customWidth="1"/>
    <col min="17" max="17" width="13.33203125" style="1" bestFit="1" customWidth="1"/>
    <col min="18" max="18" width="13" style="1" customWidth="1"/>
    <col min="19" max="19" width="14.33203125" style="1" customWidth="1"/>
    <col min="20" max="20" width="13" style="1" customWidth="1"/>
    <col min="21" max="21" width="11.5546875" style="1" bestFit="1" customWidth="1"/>
    <col min="22" max="22" width="11.109375" style="1" customWidth="1"/>
    <col min="23" max="23" width="12.109375" style="1" bestFit="1" customWidth="1"/>
    <col min="24" max="24" width="15.6640625" style="1" customWidth="1"/>
    <col min="25" max="25" width="12" style="1" bestFit="1" customWidth="1"/>
    <col min="26" max="16384" width="9.109375" style="1"/>
  </cols>
  <sheetData>
    <row r="1" spans="1:28" x14ac:dyDescent="0.2">
      <c r="B1" s="21" t="s">
        <v>149</v>
      </c>
      <c r="C1" s="200"/>
      <c r="D1" s="200"/>
      <c r="E1" s="200"/>
      <c r="F1" s="200"/>
    </row>
    <row r="3" spans="1:28" x14ac:dyDescent="0.2">
      <c r="B3" s="192" t="s">
        <v>52</v>
      </c>
      <c r="C3" s="192"/>
      <c r="D3" s="193"/>
      <c r="E3" s="194" t="e">
        <f>E53+E98+E143+E188+E233+E278+#REF!</f>
        <v>#DIV/0!</v>
      </c>
      <c r="F3" s="194"/>
      <c r="H3" s="192" t="s">
        <v>53</v>
      </c>
      <c r="I3" s="192"/>
      <c r="J3" s="192"/>
      <c r="K3" s="192"/>
      <c r="L3" s="194">
        <f>F53+F98+F143+F188+F233+F278</f>
        <v>0</v>
      </c>
      <c r="M3" s="194"/>
      <c r="O3" s="200"/>
      <c r="P3" s="200"/>
      <c r="Q3" s="122"/>
      <c r="R3" s="122"/>
      <c r="S3" s="122"/>
    </row>
    <row r="4" spans="1:28" x14ac:dyDescent="0.2">
      <c r="F4" s="4" t="s">
        <v>77</v>
      </c>
      <c r="G4" s="8" t="s">
        <v>78</v>
      </c>
      <c r="H4" s="22"/>
      <c r="I4" s="1"/>
      <c r="P4" s="4" t="s">
        <v>74</v>
      </c>
    </row>
    <row r="5" spans="1:28" x14ac:dyDescent="0.2">
      <c r="C5" s="4" t="s">
        <v>55</v>
      </c>
      <c r="D5" s="4" t="s">
        <v>10</v>
      </c>
      <c r="E5" s="4" t="s">
        <v>12</v>
      </c>
      <c r="F5" s="4" t="s">
        <v>76</v>
      </c>
      <c r="G5" s="7" t="s">
        <v>75</v>
      </c>
      <c r="H5" s="23" t="s">
        <v>17</v>
      </c>
      <c r="I5" s="7" t="s">
        <v>19</v>
      </c>
      <c r="J5" s="4" t="s">
        <v>20</v>
      </c>
      <c r="K5" s="4" t="s">
        <v>21</v>
      </c>
      <c r="L5" s="121" t="s">
        <v>22</v>
      </c>
      <c r="M5" s="4" t="s">
        <v>72</v>
      </c>
      <c r="N5" s="4" t="s">
        <v>72</v>
      </c>
      <c r="O5" s="4" t="s">
        <v>72</v>
      </c>
      <c r="P5" s="4" t="s">
        <v>73</v>
      </c>
      <c r="Q5" s="4" t="s">
        <v>33</v>
      </c>
      <c r="R5" s="4" t="s">
        <v>84</v>
      </c>
      <c r="S5" s="4" t="s">
        <v>17</v>
      </c>
      <c r="T5" s="4" t="s">
        <v>34</v>
      </c>
      <c r="U5" s="4" t="s">
        <v>17</v>
      </c>
      <c r="V5" s="4" t="s">
        <v>35</v>
      </c>
      <c r="W5" s="4" t="s">
        <v>36</v>
      </c>
      <c r="X5" s="4" t="s">
        <v>110</v>
      </c>
      <c r="Y5" s="4"/>
      <c r="Z5" s="4"/>
      <c r="AA5" s="4"/>
      <c r="AB5" s="4"/>
    </row>
    <row r="6" spans="1:28" ht="10.8" thickBot="1" x14ac:dyDescent="0.25">
      <c r="A6" s="121" t="s">
        <v>96</v>
      </c>
      <c r="B6" s="23" t="s">
        <v>86</v>
      </c>
      <c r="C6" s="4" t="s">
        <v>56</v>
      </c>
      <c r="D6" s="4" t="s">
        <v>11</v>
      </c>
      <c r="E6" s="128" t="s">
        <v>13</v>
      </c>
      <c r="F6" s="128" t="s">
        <v>13</v>
      </c>
      <c r="G6" s="129" t="s">
        <v>16</v>
      </c>
      <c r="H6" s="130" t="s">
        <v>18</v>
      </c>
      <c r="I6" s="127"/>
      <c r="J6" s="5">
        <v>7.6499999999999999E-2</v>
      </c>
      <c r="K6" s="5">
        <v>6.0000000000000001E-3</v>
      </c>
      <c r="L6" s="126"/>
      <c r="M6" s="4" t="s">
        <v>24</v>
      </c>
      <c r="N6" s="4" t="s">
        <v>16</v>
      </c>
      <c r="O6" s="4" t="s">
        <v>26</v>
      </c>
      <c r="P6" s="4" t="s">
        <v>28</v>
      </c>
      <c r="Q6" s="4" t="s">
        <v>29</v>
      </c>
      <c r="R6" s="126"/>
      <c r="S6" s="4" t="s">
        <v>29</v>
      </c>
      <c r="T6" s="126"/>
      <c r="U6" s="4" t="s">
        <v>29</v>
      </c>
      <c r="V6" s="126"/>
      <c r="W6" s="4" t="s">
        <v>17</v>
      </c>
      <c r="X6" s="4" t="s">
        <v>111</v>
      </c>
      <c r="Y6" s="4"/>
      <c r="Z6" s="4"/>
      <c r="AA6" s="4"/>
      <c r="AB6" s="4"/>
    </row>
    <row r="7" spans="1:28" ht="12.75" customHeight="1" thickBot="1" x14ac:dyDescent="0.25">
      <c r="A7" s="142"/>
      <c r="B7" s="91"/>
      <c r="C7" s="131"/>
      <c r="D7" s="132" t="s">
        <v>91</v>
      </c>
      <c r="E7" s="179"/>
      <c r="F7" s="179"/>
      <c r="G7" s="133"/>
      <c r="H7" s="92"/>
      <c r="I7" s="93"/>
      <c r="J7" s="92"/>
      <c r="K7" s="93">
        <v>7000</v>
      </c>
      <c r="L7" s="93">
        <v>9000</v>
      </c>
      <c r="M7" s="92"/>
      <c r="N7" s="92" t="s">
        <v>25</v>
      </c>
      <c r="O7" s="92"/>
      <c r="P7" s="92"/>
      <c r="Q7" s="92"/>
      <c r="R7" s="92"/>
      <c r="S7" s="92"/>
      <c r="T7" s="92"/>
      <c r="U7" s="92"/>
      <c r="V7" s="92"/>
      <c r="W7" s="94"/>
      <c r="X7" s="173"/>
      <c r="Y7" s="4"/>
      <c r="Z7" s="4"/>
      <c r="AA7" s="4"/>
      <c r="AB7" s="4"/>
    </row>
    <row r="8" spans="1:28" ht="10.8" thickBot="1" x14ac:dyDescent="0.25">
      <c r="A8" s="146"/>
      <c r="B8" s="106"/>
      <c r="C8" s="110"/>
      <c r="D8" s="110" t="s">
        <v>90</v>
      </c>
      <c r="E8" s="179"/>
      <c r="F8" s="179"/>
      <c r="G8" s="110"/>
      <c r="H8" s="110"/>
      <c r="I8" s="111"/>
      <c r="J8" s="110"/>
      <c r="K8" s="111"/>
      <c r="L8" s="111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8"/>
      <c r="X8" s="175"/>
      <c r="Y8" s="4"/>
      <c r="Z8" s="4"/>
      <c r="AA8" s="4"/>
      <c r="AB8" s="4"/>
    </row>
    <row r="9" spans="1:28" x14ac:dyDescent="0.2">
      <c r="A9" s="177"/>
      <c r="B9" s="104"/>
      <c r="C9" s="133"/>
      <c r="D9" s="133"/>
      <c r="E9" s="133"/>
      <c r="F9" s="133"/>
      <c r="G9" s="147"/>
      <c r="H9" s="133"/>
      <c r="I9" s="147"/>
      <c r="J9" s="133"/>
      <c r="K9" s="147"/>
      <c r="L9" s="147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48"/>
      <c r="X9" s="173"/>
      <c r="Y9" s="4"/>
      <c r="Z9" s="4"/>
      <c r="AA9" s="4"/>
      <c r="AB9" s="4"/>
    </row>
    <row r="10" spans="1:28" x14ac:dyDescent="0.2">
      <c r="A10" s="248" t="s">
        <v>97</v>
      </c>
      <c r="B10" s="181" t="s">
        <v>125</v>
      </c>
      <c r="C10" s="110"/>
      <c r="D10" s="110"/>
      <c r="E10" s="110"/>
      <c r="F10" s="110"/>
      <c r="G10" s="111"/>
      <c r="H10" s="110"/>
      <c r="I10" s="111"/>
      <c r="J10" s="110"/>
      <c r="K10" s="111"/>
      <c r="L10" s="111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8"/>
      <c r="X10" s="174"/>
      <c r="Y10" s="4"/>
      <c r="Z10" s="4"/>
      <c r="AA10" s="4"/>
      <c r="AB10" s="4"/>
    </row>
    <row r="11" spans="1:28" x14ac:dyDescent="0.2">
      <c r="A11" s="143"/>
      <c r="B11" s="181" t="s">
        <v>134</v>
      </c>
      <c r="C11" s="110"/>
      <c r="D11" s="110"/>
      <c r="E11" s="110"/>
      <c r="F11" s="110"/>
      <c r="G11" s="111"/>
      <c r="H11" s="110"/>
      <c r="I11" s="111"/>
      <c r="J11" s="110"/>
      <c r="K11" s="111"/>
      <c r="L11" s="111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8"/>
      <c r="X11" s="249">
        <v>2860826</v>
      </c>
      <c r="Y11" s="4"/>
      <c r="Z11" s="4"/>
      <c r="AA11" s="4"/>
      <c r="AB11" s="4"/>
    </row>
    <row r="12" spans="1:28" x14ac:dyDescent="0.2">
      <c r="A12" s="143"/>
      <c r="B12" s="106" t="s">
        <v>1</v>
      </c>
      <c r="C12" s="97"/>
      <c r="D12" s="77"/>
      <c r="E12" s="95"/>
      <c r="F12" s="95"/>
      <c r="G12" s="98"/>
      <c r="H12" s="97"/>
      <c r="I12" s="98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103"/>
      <c r="X12" s="143"/>
    </row>
    <row r="13" spans="1:28" x14ac:dyDescent="0.2">
      <c r="A13" s="143"/>
      <c r="B13" s="90"/>
      <c r="C13" s="97" t="s">
        <v>30</v>
      </c>
      <c r="D13" s="75" t="e">
        <f t="shared" ref="D13:D18" si="0">F13/$F$7</f>
        <v>#DIV/0!</v>
      </c>
      <c r="E13" s="66" t="e">
        <f t="shared" ref="E13:E18" si="1">F13/$F$7*$E$7</f>
        <v>#DIV/0!</v>
      </c>
      <c r="F13" s="24">
        <v>0</v>
      </c>
      <c r="G13" s="62"/>
      <c r="H13" s="165" t="e">
        <f t="shared" ref="H13:H18" si="2">G13*E13</f>
        <v>#DIV/0!</v>
      </c>
      <c r="I13" s="99" t="e">
        <f t="shared" ref="I13:I18" si="3">E13*$I$6</f>
        <v>#DIV/0!</v>
      </c>
      <c r="J13" s="99" t="e">
        <f t="shared" ref="J13:J18" si="4">H13*$J$6</f>
        <v>#DIV/0!</v>
      </c>
      <c r="K13" s="99" t="e">
        <f t="shared" ref="K13:K18" si="5">MIN(($K$6*$K$7*(E13/2080)),(H13*$K$6))</f>
        <v>#DIV/0!</v>
      </c>
      <c r="L13" s="99" t="e">
        <f t="shared" ref="L13:L18" si="6">MIN(($L$6*$L$7*(E13/2080)),(H13*$L$6))</f>
        <v>#DIV/0!</v>
      </c>
      <c r="M13" s="137"/>
      <c r="N13" s="136"/>
      <c r="O13" s="99" t="e">
        <f t="shared" ref="O13:O18" si="7">N13*H13/100</f>
        <v>#DIV/0!</v>
      </c>
      <c r="P13" s="99" t="e">
        <f t="shared" ref="P13:P18" si="8">SUM(I13:L13)+O13</f>
        <v>#DIV/0!</v>
      </c>
      <c r="Q13" s="99" t="e">
        <f t="shared" ref="Q13:Q18" si="9">H13+P13</f>
        <v>#DIV/0!</v>
      </c>
      <c r="R13" s="99" t="e">
        <f t="shared" ref="R13:R18" si="10">Q13*$R$6</f>
        <v>#DIV/0!</v>
      </c>
      <c r="S13" s="99" t="e">
        <f t="shared" ref="S13:S18" si="11">Q13+R13</f>
        <v>#DIV/0!</v>
      </c>
      <c r="T13" s="99" t="e">
        <f t="shared" ref="T13:T18" si="12">$T$6*S13</f>
        <v>#DIV/0!</v>
      </c>
      <c r="U13" s="165" t="e">
        <f t="shared" ref="U13:U18" si="13">S13+T13</f>
        <v>#DIV/0!</v>
      </c>
      <c r="V13" s="99" t="e">
        <f t="shared" ref="V13:V18" si="14">$V$6*U13</f>
        <v>#DIV/0!</v>
      </c>
      <c r="W13" s="167" t="e">
        <f t="shared" ref="W13:W18" si="15">U13+V13</f>
        <v>#DIV/0!</v>
      </c>
      <c r="X13" s="143"/>
    </row>
    <row r="14" spans="1:28" x14ac:dyDescent="0.2">
      <c r="A14" s="143"/>
      <c r="B14" s="90"/>
      <c r="C14" s="97" t="s">
        <v>30</v>
      </c>
      <c r="D14" s="75" t="e">
        <f t="shared" si="0"/>
        <v>#DIV/0!</v>
      </c>
      <c r="E14" s="66" t="e">
        <f t="shared" si="1"/>
        <v>#DIV/0!</v>
      </c>
      <c r="F14" s="24"/>
      <c r="G14" s="62"/>
      <c r="H14" s="165" t="e">
        <f t="shared" si="2"/>
        <v>#DIV/0!</v>
      </c>
      <c r="I14" s="99" t="e">
        <f t="shared" si="3"/>
        <v>#DIV/0!</v>
      </c>
      <c r="J14" s="99" t="e">
        <f t="shared" si="4"/>
        <v>#DIV/0!</v>
      </c>
      <c r="K14" s="99" t="e">
        <f t="shared" si="5"/>
        <v>#DIV/0!</v>
      </c>
      <c r="L14" s="99" t="e">
        <f t="shared" si="6"/>
        <v>#DIV/0!</v>
      </c>
      <c r="M14" s="137"/>
      <c r="N14" s="136"/>
      <c r="O14" s="99" t="e">
        <f t="shared" si="7"/>
        <v>#DIV/0!</v>
      </c>
      <c r="P14" s="99" t="e">
        <f t="shared" si="8"/>
        <v>#DIV/0!</v>
      </c>
      <c r="Q14" s="99" t="e">
        <f t="shared" si="9"/>
        <v>#DIV/0!</v>
      </c>
      <c r="R14" s="99" t="e">
        <f t="shared" si="10"/>
        <v>#DIV/0!</v>
      </c>
      <c r="S14" s="99" t="e">
        <f t="shared" si="11"/>
        <v>#DIV/0!</v>
      </c>
      <c r="T14" s="99" t="e">
        <f t="shared" si="12"/>
        <v>#DIV/0!</v>
      </c>
      <c r="U14" s="165" t="e">
        <f t="shared" si="13"/>
        <v>#DIV/0!</v>
      </c>
      <c r="V14" s="99" t="e">
        <f t="shared" si="14"/>
        <v>#DIV/0!</v>
      </c>
      <c r="W14" s="167" t="e">
        <f t="shared" si="15"/>
        <v>#DIV/0!</v>
      </c>
      <c r="X14" s="143"/>
    </row>
    <row r="15" spans="1:28" x14ac:dyDescent="0.2">
      <c r="A15" s="143"/>
      <c r="B15" s="90"/>
      <c r="C15" s="97" t="s">
        <v>30</v>
      </c>
      <c r="D15" s="75" t="e">
        <f t="shared" si="0"/>
        <v>#DIV/0!</v>
      </c>
      <c r="E15" s="66" t="e">
        <f t="shared" si="1"/>
        <v>#DIV/0!</v>
      </c>
      <c r="F15" s="84"/>
      <c r="G15" s="62"/>
      <c r="H15" s="165" t="e">
        <f t="shared" si="2"/>
        <v>#DIV/0!</v>
      </c>
      <c r="I15" s="99" t="e">
        <f t="shared" si="3"/>
        <v>#DIV/0!</v>
      </c>
      <c r="J15" s="99" t="e">
        <f t="shared" si="4"/>
        <v>#DIV/0!</v>
      </c>
      <c r="K15" s="99" t="e">
        <f t="shared" si="5"/>
        <v>#DIV/0!</v>
      </c>
      <c r="L15" s="99" t="e">
        <f t="shared" si="6"/>
        <v>#DIV/0!</v>
      </c>
      <c r="M15" s="137"/>
      <c r="N15" s="136"/>
      <c r="O15" s="99" t="e">
        <f t="shared" si="7"/>
        <v>#DIV/0!</v>
      </c>
      <c r="P15" s="99" t="e">
        <f t="shared" si="8"/>
        <v>#DIV/0!</v>
      </c>
      <c r="Q15" s="99" t="e">
        <f t="shared" si="9"/>
        <v>#DIV/0!</v>
      </c>
      <c r="R15" s="99" t="e">
        <f t="shared" si="10"/>
        <v>#DIV/0!</v>
      </c>
      <c r="S15" s="99" t="e">
        <f t="shared" si="11"/>
        <v>#DIV/0!</v>
      </c>
      <c r="T15" s="99" t="e">
        <f t="shared" si="12"/>
        <v>#DIV/0!</v>
      </c>
      <c r="U15" s="165" t="e">
        <f t="shared" si="13"/>
        <v>#DIV/0!</v>
      </c>
      <c r="V15" s="99" t="e">
        <f t="shared" si="14"/>
        <v>#DIV/0!</v>
      </c>
      <c r="W15" s="167" t="e">
        <f t="shared" si="15"/>
        <v>#DIV/0!</v>
      </c>
      <c r="X15" s="143"/>
    </row>
    <row r="16" spans="1:28" x14ac:dyDescent="0.2">
      <c r="A16" s="143"/>
      <c r="B16" s="90"/>
      <c r="C16" s="97" t="s">
        <v>30</v>
      </c>
      <c r="D16" s="75" t="e">
        <f t="shared" si="0"/>
        <v>#DIV/0!</v>
      </c>
      <c r="E16" s="66" t="e">
        <f t="shared" si="1"/>
        <v>#DIV/0!</v>
      </c>
      <c r="F16" s="24"/>
      <c r="G16" s="62"/>
      <c r="H16" s="165" t="e">
        <f t="shared" si="2"/>
        <v>#DIV/0!</v>
      </c>
      <c r="I16" s="99" t="e">
        <f t="shared" si="3"/>
        <v>#DIV/0!</v>
      </c>
      <c r="J16" s="99" t="e">
        <f t="shared" si="4"/>
        <v>#DIV/0!</v>
      </c>
      <c r="K16" s="99" t="e">
        <f t="shared" si="5"/>
        <v>#DIV/0!</v>
      </c>
      <c r="L16" s="99" t="e">
        <f t="shared" si="6"/>
        <v>#DIV/0!</v>
      </c>
      <c r="M16" s="137"/>
      <c r="N16" s="136"/>
      <c r="O16" s="99" t="e">
        <f t="shared" si="7"/>
        <v>#DIV/0!</v>
      </c>
      <c r="P16" s="99" t="e">
        <f t="shared" si="8"/>
        <v>#DIV/0!</v>
      </c>
      <c r="Q16" s="99" t="e">
        <f t="shared" si="9"/>
        <v>#DIV/0!</v>
      </c>
      <c r="R16" s="99" t="e">
        <f t="shared" si="10"/>
        <v>#DIV/0!</v>
      </c>
      <c r="S16" s="99" t="e">
        <f t="shared" si="11"/>
        <v>#DIV/0!</v>
      </c>
      <c r="T16" s="99" t="e">
        <f t="shared" si="12"/>
        <v>#DIV/0!</v>
      </c>
      <c r="U16" s="165" t="e">
        <f t="shared" si="13"/>
        <v>#DIV/0!</v>
      </c>
      <c r="V16" s="99" t="e">
        <f t="shared" si="14"/>
        <v>#DIV/0!</v>
      </c>
      <c r="W16" s="167" t="e">
        <f t="shared" si="15"/>
        <v>#DIV/0!</v>
      </c>
      <c r="X16" s="143"/>
    </row>
    <row r="17" spans="1:24" x14ac:dyDescent="0.2">
      <c r="A17" s="143"/>
      <c r="B17" s="90"/>
      <c r="C17" s="97" t="s">
        <v>30</v>
      </c>
      <c r="D17" s="75" t="e">
        <f t="shared" si="0"/>
        <v>#DIV/0!</v>
      </c>
      <c r="E17" s="66" t="e">
        <f t="shared" si="1"/>
        <v>#DIV/0!</v>
      </c>
      <c r="F17" s="84"/>
      <c r="G17" s="62"/>
      <c r="H17" s="165" t="e">
        <f t="shared" si="2"/>
        <v>#DIV/0!</v>
      </c>
      <c r="I17" s="99" t="e">
        <f t="shared" si="3"/>
        <v>#DIV/0!</v>
      </c>
      <c r="J17" s="99" t="e">
        <f t="shared" si="4"/>
        <v>#DIV/0!</v>
      </c>
      <c r="K17" s="99" t="e">
        <f t="shared" si="5"/>
        <v>#DIV/0!</v>
      </c>
      <c r="L17" s="99" t="e">
        <f t="shared" si="6"/>
        <v>#DIV/0!</v>
      </c>
      <c r="M17" s="53"/>
      <c r="N17" s="85"/>
      <c r="O17" s="99" t="e">
        <f t="shared" si="7"/>
        <v>#DIV/0!</v>
      </c>
      <c r="P17" s="99" t="e">
        <f t="shared" si="8"/>
        <v>#DIV/0!</v>
      </c>
      <c r="Q17" s="99" t="e">
        <f t="shared" si="9"/>
        <v>#DIV/0!</v>
      </c>
      <c r="R17" s="99" t="e">
        <f t="shared" si="10"/>
        <v>#DIV/0!</v>
      </c>
      <c r="S17" s="99" t="e">
        <f t="shared" si="11"/>
        <v>#DIV/0!</v>
      </c>
      <c r="T17" s="99" t="e">
        <f t="shared" si="12"/>
        <v>#DIV/0!</v>
      </c>
      <c r="U17" s="165" t="e">
        <f t="shared" si="13"/>
        <v>#DIV/0!</v>
      </c>
      <c r="V17" s="99" t="e">
        <f t="shared" si="14"/>
        <v>#DIV/0!</v>
      </c>
      <c r="W17" s="167" t="e">
        <f t="shared" si="15"/>
        <v>#DIV/0!</v>
      </c>
      <c r="X17" s="143"/>
    </row>
    <row r="18" spans="1:24" x14ac:dyDescent="0.2">
      <c r="A18" s="143"/>
      <c r="B18" s="90"/>
      <c r="C18" s="97" t="s">
        <v>30</v>
      </c>
      <c r="D18" s="75" t="e">
        <f t="shared" si="0"/>
        <v>#DIV/0!</v>
      </c>
      <c r="E18" s="66" t="e">
        <f t="shared" si="1"/>
        <v>#DIV/0!</v>
      </c>
      <c r="F18" s="24"/>
      <c r="G18" s="62"/>
      <c r="H18" s="165" t="e">
        <f t="shared" si="2"/>
        <v>#DIV/0!</v>
      </c>
      <c r="I18" s="99" t="e">
        <f t="shared" si="3"/>
        <v>#DIV/0!</v>
      </c>
      <c r="J18" s="99" t="e">
        <f t="shared" si="4"/>
        <v>#DIV/0!</v>
      </c>
      <c r="K18" s="99" t="e">
        <f t="shared" si="5"/>
        <v>#DIV/0!</v>
      </c>
      <c r="L18" s="99" t="e">
        <f t="shared" si="6"/>
        <v>#DIV/0!</v>
      </c>
      <c r="M18" s="53"/>
      <c r="N18" s="85"/>
      <c r="O18" s="99" t="e">
        <f t="shared" si="7"/>
        <v>#DIV/0!</v>
      </c>
      <c r="P18" s="99" t="e">
        <f t="shared" si="8"/>
        <v>#DIV/0!</v>
      </c>
      <c r="Q18" s="99" t="e">
        <f t="shared" si="9"/>
        <v>#DIV/0!</v>
      </c>
      <c r="R18" s="99" t="e">
        <f t="shared" si="10"/>
        <v>#DIV/0!</v>
      </c>
      <c r="S18" s="99" t="e">
        <f t="shared" si="11"/>
        <v>#DIV/0!</v>
      </c>
      <c r="T18" s="99" t="e">
        <f t="shared" si="12"/>
        <v>#DIV/0!</v>
      </c>
      <c r="U18" s="165" t="e">
        <f t="shared" si="13"/>
        <v>#DIV/0!</v>
      </c>
      <c r="V18" s="99" t="e">
        <f t="shared" si="14"/>
        <v>#DIV/0!</v>
      </c>
      <c r="W18" s="167" t="e">
        <f t="shared" si="15"/>
        <v>#DIV/0!</v>
      </c>
      <c r="X18" s="143"/>
    </row>
    <row r="19" spans="1:24" s="2" customFormat="1" x14ac:dyDescent="0.2">
      <c r="A19" s="144"/>
      <c r="B19" s="106" t="s">
        <v>2</v>
      </c>
      <c r="C19" s="101"/>
      <c r="D19" s="76" t="e">
        <f>SUM(D13:D18)</f>
        <v>#DIV/0!</v>
      </c>
      <c r="E19" s="68" t="e">
        <f>SUM(E13:E18)</f>
        <v>#DIV/0!</v>
      </c>
      <c r="F19" s="68">
        <f>SUM(F13:F18)</f>
        <v>0</v>
      </c>
      <c r="G19" s="119"/>
      <c r="H19" s="166" t="e">
        <f>SUM(H13:H18)</f>
        <v>#DIV/0!</v>
      </c>
      <c r="I19" s="119" t="e">
        <f>SUM(I13:I18)</f>
        <v>#DIV/0!</v>
      </c>
      <c r="J19" s="119" t="e">
        <f>SUM(J13:J18)</f>
        <v>#DIV/0!</v>
      </c>
      <c r="K19" s="119" t="e">
        <f>SUM(K13:K18)</f>
        <v>#DIV/0!</v>
      </c>
      <c r="L19" s="119" t="e">
        <f>SUM(L13:L18)</f>
        <v>#DIV/0!</v>
      </c>
      <c r="M19" s="101"/>
      <c r="N19" s="101"/>
      <c r="O19" s="119" t="e">
        <f t="shared" ref="O19:W19" si="16">SUM(O13:O18)</f>
        <v>#DIV/0!</v>
      </c>
      <c r="P19" s="119" t="e">
        <f t="shared" si="16"/>
        <v>#DIV/0!</v>
      </c>
      <c r="Q19" s="166" t="e">
        <f t="shared" si="16"/>
        <v>#DIV/0!</v>
      </c>
      <c r="R19" s="166" t="e">
        <f t="shared" si="16"/>
        <v>#DIV/0!</v>
      </c>
      <c r="S19" s="166" t="e">
        <f t="shared" si="16"/>
        <v>#DIV/0!</v>
      </c>
      <c r="T19" s="119" t="e">
        <f t="shared" si="16"/>
        <v>#DIV/0!</v>
      </c>
      <c r="U19" s="166" t="e">
        <f t="shared" si="16"/>
        <v>#DIV/0!</v>
      </c>
      <c r="V19" s="119" t="e">
        <f t="shared" si="16"/>
        <v>#DIV/0!</v>
      </c>
      <c r="W19" s="168" t="e">
        <f t="shared" si="16"/>
        <v>#DIV/0!</v>
      </c>
      <c r="X19" s="144"/>
    </row>
    <row r="20" spans="1:24" x14ac:dyDescent="0.2">
      <c r="A20" s="143"/>
      <c r="B20" s="106"/>
      <c r="C20" s="97"/>
      <c r="D20" s="77"/>
      <c r="E20" s="69"/>
      <c r="F20" s="105"/>
      <c r="G20" s="99"/>
      <c r="H20" s="165"/>
      <c r="I20" s="99"/>
      <c r="J20" s="166"/>
      <c r="K20" s="165"/>
      <c r="L20" s="165"/>
      <c r="M20" s="97"/>
      <c r="N20" s="97"/>
      <c r="O20" s="165"/>
      <c r="P20" s="165"/>
      <c r="Q20" s="165"/>
      <c r="R20" s="165"/>
      <c r="S20" s="165"/>
      <c r="T20" s="165"/>
      <c r="U20" s="165"/>
      <c r="V20" s="165"/>
      <c r="W20" s="167"/>
      <c r="X20" s="143"/>
    </row>
    <row r="21" spans="1:24" x14ac:dyDescent="0.2">
      <c r="A21" s="143"/>
      <c r="B21" s="106" t="s">
        <v>89</v>
      </c>
      <c r="C21" s="97"/>
      <c r="D21" s="77"/>
      <c r="E21" s="69"/>
      <c r="F21" s="105"/>
      <c r="G21" s="99"/>
      <c r="H21" s="165"/>
      <c r="I21" s="99"/>
      <c r="J21" s="165"/>
      <c r="K21" s="165"/>
      <c r="L21" s="165"/>
      <c r="M21" s="97"/>
      <c r="N21" s="97"/>
      <c r="O21" s="165"/>
      <c r="P21" s="165"/>
      <c r="Q21" s="165"/>
      <c r="R21" s="165"/>
      <c r="S21" s="165"/>
      <c r="T21" s="165"/>
      <c r="U21" s="165"/>
      <c r="V21" s="165"/>
      <c r="W21" s="167"/>
      <c r="X21" s="143"/>
    </row>
    <row r="22" spans="1:24" x14ac:dyDescent="0.2">
      <c r="A22" s="143"/>
      <c r="B22" s="123"/>
      <c r="C22" s="97" t="s">
        <v>30</v>
      </c>
      <c r="D22" s="75" t="e">
        <f t="shared" ref="D22:D28" si="17">F22/$F$8</f>
        <v>#DIV/0!</v>
      </c>
      <c r="E22" s="66" t="e">
        <f t="shared" ref="E22:E28" si="18">F22/$F$8*$E$8</f>
        <v>#DIV/0!</v>
      </c>
      <c r="F22" s="84"/>
      <c r="G22" s="62"/>
      <c r="H22" s="165" t="e">
        <f>G22*E22</f>
        <v>#DIV/0!</v>
      </c>
      <c r="I22" s="99" t="e">
        <f>E22*$I$6</f>
        <v>#DIV/0!</v>
      </c>
      <c r="J22" s="99" t="e">
        <f>H22*$J$6</f>
        <v>#DIV/0!</v>
      </c>
      <c r="K22" s="99" t="e">
        <f>MIN(($K$6*$K$7*(E22/2080)),(H22*$K$6))</f>
        <v>#DIV/0!</v>
      </c>
      <c r="L22" s="99" t="e">
        <f>MIN(($L$6*$L$7*(E22/2080)),(H22*$L$6))</f>
        <v>#DIV/0!</v>
      </c>
      <c r="M22" s="137"/>
      <c r="N22" s="136"/>
      <c r="O22" s="99" t="e">
        <f>N22*H22/100</f>
        <v>#DIV/0!</v>
      </c>
      <c r="P22" s="99" t="e">
        <f>SUM(I22:L22)+O22</f>
        <v>#DIV/0!</v>
      </c>
      <c r="Q22" s="165" t="e">
        <f>H22+P22</f>
        <v>#DIV/0!</v>
      </c>
      <c r="R22" s="165" t="e">
        <f>Q22*$R$6</f>
        <v>#DIV/0!</v>
      </c>
      <c r="S22" s="165" t="e">
        <f>R22+Q22</f>
        <v>#DIV/0!</v>
      </c>
      <c r="T22" s="99" t="e">
        <f>$T$6*S22</f>
        <v>#DIV/0!</v>
      </c>
      <c r="U22" s="165" t="e">
        <f>S22+T22</f>
        <v>#DIV/0!</v>
      </c>
      <c r="V22" s="99" t="e">
        <f>$V$6*U22</f>
        <v>#DIV/0!</v>
      </c>
      <c r="W22" s="167" t="e">
        <f>U22+V22</f>
        <v>#DIV/0!</v>
      </c>
      <c r="X22" s="143"/>
    </row>
    <row r="23" spans="1:24" x14ac:dyDescent="0.2">
      <c r="A23" s="143"/>
      <c r="B23" s="123"/>
      <c r="C23" s="97" t="s">
        <v>30</v>
      </c>
      <c r="D23" s="75" t="e">
        <f t="shared" si="17"/>
        <v>#DIV/0!</v>
      </c>
      <c r="E23" s="66" t="e">
        <f t="shared" si="18"/>
        <v>#DIV/0!</v>
      </c>
      <c r="F23" s="24"/>
      <c r="G23" s="62"/>
      <c r="H23" s="165" t="e">
        <f t="shared" ref="H23:H35" si="19">G23*E23</f>
        <v>#DIV/0!</v>
      </c>
      <c r="I23" s="99" t="e">
        <f t="shared" ref="I23:I35" si="20">E23*$I$6</f>
        <v>#DIV/0!</v>
      </c>
      <c r="J23" s="99" t="e">
        <f t="shared" ref="J23:J35" si="21">H23*$J$6</f>
        <v>#DIV/0!</v>
      </c>
      <c r="K23" s="99" t="e">
        <f t="shared" ref="K23:K35" si="22">MIN(($K$6*$K$7*(E23/2080)),(H23*$K$6))</f>
        <v>#DIV/0!</v>
      </c>
      <c r="L23" s="99" t="e">
        <f t="shared" ref="L23:L35" si="23">MIN(($L$6*$L$7*(E23/2080)),(H23*$L$6))</f>
        <v>#DIV/0!</v>
      </c>
      <c r="M23" s="137"/>
      <c r="N23" s="136"/>
      <c r="O23" s="99" t="e">
        <f t="shared" ref="O23:O35" si="24">N23*H23/100</f>
        <v>#DIV/0!</v>
      </c>
      <c r="P23" s="99" t="e">
        <f t="shared" ref="P23:P35" si="25">SUM(I23:L23)+O23</f>
        <v>#DIV/0!</v>
      </c>
      <c r="Q23" s="165" t="e">
        <f t="shared" ref="Q23:Q35" si="26">H23+P23</f>
        <v>#DIV/0!</v>
      </c>
      <c r="R23" s="165" t="e">
        <f t="shared" ref="R23:R35" si="27">Q23*$R$6</f>
        <v>#DIV/0!</v>
      </c>
      <c r="S23" s="165" t="e">
        <f t="shared" ref="S23:S35" si="28">R23+Q23</f>
        <v>#DIV/0!</v>
      </c>
      <c r="T23" s="99" t="e">
        <f t="shared" ref="T23:T35" si="29">$T$6*S23</f>
        <v>#DIV/0!</v>
      </c>
      <c r="U23" s="165" t="e">
        <f t="shared" ref="U23:U35" si="30">S23+T23</f>
        <v>#DIV/0!</v>
      </c>
      <c r="V23" s="99" t="e">
        <f t="shared" ref="V23:V35" si="31">$V$6*U23</f>
        <v>#DIV/0!</v>
      </c>
      <c r="W23" s="167" t="e">
        <f t="shared" ref="W23:W35" si="32">U23+V23</f>
        <v>#DIV/0!</v>
      </c>
      <c r="X23" s="143"/>
    </row>
    <row r="24" spans="1:24" x14ac:dyDescent="0.2">
      <c r="A24" s="143"/>
      <c r="B24" s="123"/>
      <c r="C24" s="97" t="s">
        <v>30</v>
      </c>
      <c r="D24" s="75" t="e">
        <f t="shared" si="17"/>
        <v>#DIV/0!</v>
      </c>
      <c r="E24" s="66" t="e">
        <f t="shared" si="18"/>
        <v>#DIV/0!</v>
      </c>
      <c r="F24" s="24">
        <v>0</v>
      </c>
      <c r="G24" s="62"/>
      <c r="H24" s="165" t="e">
        <f t="shared" si="19"/>
        <v>#DIV/0!</v>
      </c>
      <c r="I24" s="99" t="e">
        <f t="shared" si="20"/>
        <v>#DIV/0!</v>
      </c>
      <c r="J24" s="99" t="e">
        <f t="shared" si="21"/>
        <v>#DIV/0!</v>
      </c>
      <c r="K24" s="99" t="e">
        <f t="shared" si="22"/>
        <v>#DIV/0!</v>
      </c>
      <c r="L24" s="99" t="e">
        <f t="shared" si="23"/>
        <v>#DIV/0!</v>
      </c>
      <c r="M24" s="137"/>
      <c r="N24" s="136"/>
      <c r="O24" s="99" t="e">
        <f t="shared" si="24"/>
        <v>#DIV/0!</v>
      </c>
      <c r="P24" s="99" t="e">
        <f t="shared" si="25"/>
        <v>#DIV/0!</v>
      </c>
      <c r="Q24" s="165" t="e">
        <f t="shared" si="26"/>
        <v>#DIV/0!</v>
      </c>
      <c r="R24" s="165" t="e">
        <f t="shared" si="27"/>
        <v>#DIV/0!</v>
      </c>
      <c r="S24" s="165" t="e">
        <f t="shared" si="28"/>
        <v>#DIV/0!</v>
      </c>
      <c r="T24" s="99" t="e">
        <f t="shared" si="29"/>
        <v>#DIV/0!</v>
      </c>
      <c r="U24" s="165" t="e">
        <f t="shared" si="30"/>
        <v>#DIV/0!</v>
      </c>
      <c r="V24" s="99" t="e">
        <f t="shared" si="31"/>
        <v>#DIV/0!</v>
      </c>
      <c r="W24" s="167" t="e">
        <f t="shared" si="32"/>
        <v>#DIV/0!</v>
      </c>
      <c r="X24" s="143"/>
    </row>
    <row r="25" spans="1:24" x14ac:dyDescent="0.2">
      <c r="A25" s="143"/>
      <c r="B25" s="123"/>
      <c r="C25" s="97" t="s">
        <v>30</v>
      </c>
      <c r="D25" s="75" t="e">
        <f t="shared" si="17"/>
        <v>#DIV/0!</v>
      </c>
      <c r="E25" s="66" t="e">
        <f t="shared" si="18"/>
        <v>#DIV/0!</v>
      </c>
      <c r="F25" s="24"/>
      <c r="G25" s="62"/>
      <c r="H25" s="165" t="e">
        <f t="shared" si="19"/>
        <v>#DIV/0!</v>
      </c>
      <c r="I25" s="99" t="e">
        <f t="shared" si="20"/>
        <v>#DIV/0!</v>
      </c>
      <c r="J25" s="99" t="e">
        <f t="shared" si="21"/>
        <v>#DIV/0!</v>
      </c>
      <c r="K25" s="99" t="e">
        <f t="shared" si="22"/>
        <v>#DIV/0!</v>
      </c>
      <c r="L25" s="99" t="e">
        <f t="shared" si="23"/>
        <v>#DIV/0!</v>
      </c>
      <c r="M25" s="53"/>
      <c r="N25" s="85"/>
      <c r="O25" s="99" t="e">
        <f t="shared" si="24"/>
        <v>#DIV/0!</v>
      </c>
      <c r="P25" s="99" t="e">
        <f t="shared" si="25"/>
        <v>#DIV/0!</v>
      </c>
      <c r="Q25" s="165" t="e">
        <f t="shared" si="26"/>
        <v>#DIV/0!</v>
      </c>
      <c r="R25" s="165" t="e">
        <f t="shared" si="27"/>
        <v>#DIV/0!</v>
      </c>
      <c r="S25" s="165" t="e">
        <f t="shared" si="28"/>
        <v>#DIV/0!</v>
      </c>
      <c r="T25" s="99" t="e">
        <f t="shared" si="29"/>
        <v>#DIV/0!</v>
      </c>
      <c r="U25" s="165" t="e">
        <f t="shared" si="30"/>
        <v>#DIV/0!</v>
      </c>
      <c r="V25" s="99" t="e">
        <f t="shared" si="31"/>
        <v>#DIV/0!</v>
      </c>
      <c r="W25" s="167" t="e">
        <f t="shared" si="32"/>
        <v>#DIV/0!</v>
      </c>
      <c r="X25" s="143"/>
    </row>
    <row r="26" spans="1:24" x14ac:dyDescent="0.2">
      <c r="A26" s="143"/>
      <c r="B26" s="123"/>
      <c r="C26" s="97" t="s">
        <v>30</v>
      </c>
      <c r="D26" s="75" t="e">
        <f t="shared" si="17"/>
        <v>#DIV/0!</v>
      </c>
      <c r="E26" s="66" t="e">
        <f t="shared" si="18"/>
        <v>#DIV/0!</v>
      </c>
      <c r="F26" s="24"/>
      <c r="G26" s="62"/>
      <c r="H26" s="165" t="e">
        <f t="shared" si="19"/>
        <v>#DIV/0!</v>
      </c>
      <c r="I26" s="99" t="e">
        <f t="shared" si="20"/>
        <v>#DIV/0!</v>
      </c>
      <c r="J26" s="99" t="e">
        <f t="shared" si="21"/>
        <v>#DIV/0!</v>
      </c>
      <c r="K26" s="99" t="e">
        <f t="shared" si="22"/>
        <v>#DIV/0!</v>
      </c>
      <c r="L26" s="99" t="e">
        <f t="shared" si="23"/>
        <v>#DIV/0!</v>
      </c>
      <c r="M26" s="53"/>
      <c r="N26" s="85"/>
      <c r="O26" s="99" t="e">
        <f t="shared" si="24"/>
        <v>#DIV/0!</v>
      </c>
      <c r="P26" s="99" t="e">
        <f t="shared" si="25"/>
        <v>#DIV/0!</v>
      </c>
      <c r="Q26" s="165" t="e">
        <f t="shared" si="26"/>
        <v>#DIV/0!</v>
      </c>
      <c r="R26" s="165" t="e">
        <f t="shared" si="27"/>
        <v>#DIV/0!</v>
      </c>
      <c r="S26" s="165" t="e">
        <f t="shared" si="28"/>
        <v>#DIV/0!</v>
      </c>
      <c r="T26" s="99" t="e">
        <f t="shared" si="29"/>
        <v>#DIV/0!</v>
      </c>
      <c r="U26" s="165" t="e">
        <f t="shared" si="30"/>
        <v>#DIV/0!</v>
      </c>
      <c r="V26" s="99" t="e">
        <f t="shared" si="31"/>
        <v>#DIV/0!</v>
      </c>
      <c r="W26" s="167" t="e">
        <f t="shared" si="32"/>
        <v>#DIV/0!</v>
      </c>
      <c r="X26" s="143"/>
    </row>
    <row r="27" spans="1:24" x14ac:dyDescent="0.2">
      <c r="A27" s="143"/>
      <c r="B27" s="123"/>
      <c r="C27" s="97" t="s">
        <v>30</v>
      </c>
      <c r="D27" s="75" t="e">
        <f t="shared" si="17"/>
        <v>#DIV/0!</v>
      </c>
      <c r="E27" s="66" t="e">
        <f t="shared" si="18"/>
        <v>#DIV/0!</v>
      </c>
      <c r="F27" s="24"/>
      <c r="G27" s="62"/>
      <c r="H27" s="165" t="e">
        <f t="shared" si="19"/>
        <v>#DIV/0!</v>
      </c>
      <c r="I27" s="99" t="e">
        <f t="shared" si="20"/>
        <v>#DIV/0!</v>
      </c>
      <c r="J27" s="99" t="e">
        <f t="shared" si="21"/>
        <v>#DIV/0!</v>
      </c>
      <c r="K27" s="99" t="e">
        <f t="shared" si="22"/>
        <v>#DIV/0!</v>
      </c>
      <c r="L27" s="99" t="e">
        <f t="shared" si="23"/>
        <v>#DIV/0!</v>
      </c>
      <c r="M27" s="53"/>
      <c r="N27" s="85"/>
      <c r="O27" s="99" t="e">
        <f t="shared" si="24"/>
        <v>#DIV/0!</v>
      </c>
      <c r="P27" s="99" t="e">
        <f t="shared" si="25"/>
        <v>#DIV/0!</v>
      </c>
      <c r="Q27" s="165" t="e">
        <f t="shared" si="26"/>
        <v>#DIV/0!</v>
      </c>
      <c r="R27" s="165" t="e">
        <f t="shared" si="27"/>
        <v>#DIV/0!</v>
      </c>
      <c r="S27" s="165" t="e">
        <f t="shared" si="28"/>
        <v>#DIV/0!</v>
      </c>
      <c r="T27" s="99" t="e">
        <f t="shared" si="29"/>
        <v>#DIV/0!</v>
      </c>
      <c r="U27" s="165" t="e">
        <f t="shared" si="30"/>
        <v>#DIV/0!</v>
      </c>
      <c r="V27" s="99" t="e">
        <f t="shared" si="31"/>
        <v>#DIV/0!</v>
      </c>
      <c r="W27" s="167" t="e">
        <f t="shared" si="32"/>
        <v>#DIV/0!</v>
      </c>
      <c r="X27" s="143"/>
    </row>
    <row r="28" spans="1:24" x14ac:dyDescent="0.2">
      <c r="A28" s="143"/>
      <c r="B28" s="123"/>
      <c r="C28" s="97" t="s">
        <v>30</v>
      </c>
      <c r="D28" s="75" t="e">
        <f t="shared" si="17"/>
        <v>#DIV/0!</v>
      </c>
      <c r="E28" s="66" t="e">
        <f t="shared" si="18"/>
        <v>#DIV/0!</v>
      </c>
      <c r="F28" s="24"/>
      <c r="G28" s="62"/>
      <c r="H28" s="165" t="e">
        <f t="shared" si="19"/>
        <v>#DIV/0!</v>
      </c>
      <c r="I28" s="99" t="e">
        <f t="shared" si="20"/>
        <v>#DIV/0!</v>
      </c>
      <c r="J28" s="99" t="e">
        <f t="shared" si="21"/>
        <v>#DIV/0!</v>
      </c>
      <c r="K28" s="99" t="e">
        <f t="shared" si="22"/>
        <v>#DIV/0!</v>
      </c>
      <c r="L28" s="99" t="e">
        <f t="shared" si="23"/>
        <v>#DIV/0!</v>
      </c>
      <c r="M28" s="53"/>
      <c r="N28" s="85"/>
      <c r="O28" s="99" t="e">
        <f t="shared" si="24"/>
        <v>#DIV/0!</v>
      </c>
      <c r="P28" s="99" t="e">
        <f t="shared" si="25"/>
        <v>#DIV/0!</v>
      </c>
      <c r="Q28" s="165" t="e">
        <f t="shared" si="26"/>
        <v>#DIV/0!</v>
      </c>
      <c r="R28" s="165" t="e">
        <f t="shared" si="27"/>
        <v>#DIV/0!</v>
      </c>
      <c r="S28" s="165" t="e">
        <f t="shared" si="28"/>
        <v>#DIV/0!</v>
      </c>
      <c r="T28" s="99" t="e">
        <f t="shared" si="29"/>
        <v>#DIV/0!</v>
      </c>
      <c r="U28" s="165" t="e">
        <f t="shared" si="30"/>
        <v>#DIV/0!</v>
      </c>
      <c r="V28" s="99" t="e">
        <f t="shared" si="31"/>
        <v>#DIV/0!</v>
      </c>
      <c r="W28" s="167" t="e">
        <f t="shared" si="32"/>
        <v>#DIV/0!</v>
      </c>
      <c r="X28" s="143"/>
    </row>
    <row r="29" spans="1:24" x14ac:dyDescent="0.2">
      <c r="A29" s="143"/>
      <c r="B29" s="106" t="s">
        <v>92</v>
      </c>
      <c r="C29" s="97"/>
      <c r="D29" s="75"/>
      <c r="E29" s="66"/>
      <c r="F29" s="66"/>
      <c r="G29" s="99"/>
      <c r="H29" s="165"/>
      <c r="I29" s="99"/>
      <c r="J29" s="99"/>
      <c r="K29" s="99"/>
      <c r="L29" s="99"/>
      <c r="M29" s="97"/>
      <c r="N29" s="125"/>
      <c r="O29" s="99"/>
      <c r="P29" s="99"/>
      <c r="Q29" s="165"/>
      <c r="R29" s="165"/>
      <c r="S29" s="165"/>
      <c r="T29" s="99"/>
      <c r="U29" s="165"/>
      <c r="V29" s="99"/>
      <c r="W29" s="167"/>
      <c r="X29" s="143"/>
    </row>
    <row r="30" spans="1:24" x14ac:dyDescent="0.2">
      <c r="A30" s="143"/>
      <c r="B30" s="123"/>
      <c r="C30" s="97" t="s">
        <v>30</v>
      </c>
      <c r="D30" s="75" t="e">
        <f t="shared" ref="D30:D35" si="33">F30/$F$7</f>
        <v>#DIV/0!</v>
      </c>
      <c r="E30" s="66" t="e">
        <f t="shared" ref="E30:E35" si="34">F30/$F$7*$E$7</f>
        <v>#DIV/0!</v>
      </c>
      <c r="F30" s="24"/>
      <c r="G30" s="62"/>
      <c r="H30" s="165" t="e">
        <f t="shared" si="19"/>
        <v>#DIV/0!</v>
      </c>
      <c r="I30" s="99" t="e">
        <f t="shared" si="20"/>
        <v>#DIV/0!</v>
      </c>
      <c r="J30" s="99" t="e">
        <f t="shared" si="21"/>
        <v>#DIV/0!</v>
      </c>
      <c r="K30" s="99" t="e">
        <f t="shared" si="22"/>
        <v>#DIV/0!</v>
      </c>
      <c r="L30" s="99" t="e">
        <f t="shared" si="23"/>
        <v>#DIV/0!</v>
      </c>
      <c r="M30" s="137"/>
      <c r="N30" s="136"/>
      <c r="O30" s="99" t="e">
        <f t="shared" si="24"/>
        <v>#DIV/0!</v>
      </c>
      <c r="P30" s="99" t="e">
        <f t="shared" si="25"/>
        <v>#DIV/0!</v>
      </c>
      <c r="Q30" s="165" t="e">
        <f t="shared" si="26"/>
        <v>#DIV/0!</v>
      </c>
      <c r="R30" s="165" t="e">
        <f t="shared" si="27"/>
        <v>#DIV/0!</v>
      </c>
      <c r="S30" s="165" t="e">
        <f t="shared" si="28"/>
        <v>#DIV/0!</v>
      </c>
      <c r="T30" s="99" t="e">
        <f t="shared" si="29"/>
        <v>#DIV/0!</v>
      </c>
      <c r="U30" s="165" t="e">
        <f t="shared" si="30"/>
        <v>#DIV/0!</v>
      </c>
      <c r="V30" s="99" t="e">
        <f t="shared" si="31"/>
        <v>#DIV/0!</v>
      </c>
      <c r="W30" s="167" t="e">
        <f t="shared" si="32"/>
        <v>#DIV/0!</v>
      </c>
      <c r="X30" s="143"/>
    </row>
    <row r="31" spans="1:24" x14ac:dyDescent="0.2">
      <c r="A31" s="143"/>
      <c r="B31" s="123"/>
      <c r="C31" s="97" t="s">
        <v>30</v>
      </c>
      <c r="D31" s="75" t="e">
        <f t="shared" si="33"/>
        <v>#DIV/0!</v>
      </c>
      <c r="E31" s="66" t="e">
        <f t="shared" si="34"/>
        <v>#DIV/0!</v>
      </c>
      <c r="F31" s="24"/>
      <c r="G31" s="62"/>
      <c r="H31" s="165" t="e">
        <f t="shared" si="19"/>
        <v>#DIV/0!</v>
      </c>
      <c r="I31" s="99" t="e">
        <f t="shared" si="20"/>
        <v>#DIV/0!</v>
      </c>
      <c r="J31" s="99" t="e">
        <f t="shared" si="21"/>
        <v>#DIV/0!</v>
      </c>
      <c r="K31" s="99" t="e">
        <f t="shared" si="22"/>
        <v>#DIV/0!</v>
      </c>
      <c r="L31" s="99" t="e">
        <f t="shared" si="23"/>
        <v>#DIV/0!</v>
      </c>
      <c r="M31" s="137"/>
      <c r="N31" s="136"/>
      <c r="O31" s="99" t="e">
        <f t="shared" si="24"/>
        <v>#DIV/0!</v>
      </c>
      <c r="P31" s="99" t="e">
        <f t="shared" si="25"/>
        <v>#DIV/0!</v>
      </c>
      <c r="Q31" s="165" t="e">
        <f t="shared" si="26"/>
        <v>#DIV/0!</v>
      </c>
      <c r="R31" s="165" t="e">
        <f t="shared" si="27"/>
        <v>#DIV/0!</v>
      </c>
      <c r="S31" s="165" t="e">
        <f t="shared" si="28"/>
        <v>#DIV/0!</v>
      </c>
      <c r="T31" s="99" t="e">
        <f t="shared" si="29"/>
        <v>#DIV/0!</v>
      </c>
      <c r="U31" s="165" t="e">
        <f t="shared" si="30"/>
        <v>#DIV/0!</v>
      </c>
      <c r="V31" s="99" t="e">
        <f t="shared" si="31"/>
        <v>#DIV/0!</v>
      </c>
      <c r="W31" s="167" t="e">
        <f t="shared" si="32"/>
        <v>#DIV/0!</v>
      </c>
      <c r="X31" s="143"/>
    </row>
    <row r="32" spans="1:24" x14ac:dyDescent="0.2">
      <c r="A32" s="143"/>
      <c r="B32" s="123"/>
      <c r="C32" s="97" t="s">
        <v>30</v>
      </c>
      <c r="D32" s="75" t="e">
        <f t="shared" si="33"/>
        <v>#DIV/0!</v>
      </c>
      <c r="E32" s="66" t="e">
        <f t="shared" si="34"/>
        <v>#DIV/0!</v>
      </c>
      <c r="F32" s="24"/>
      <c r="G32" s="62"/>
      <c r="H32" s="165" t="e">
        <f t="shared" si="19"/>
        <v>#DIV/0!</v>
      </c>
      <c r="I32" s="99" t="e">
        <f t="shared" si="20"/>
        <v>#DIV/0!</v>
      </c>
      <c r="J32" s="99" t="e">
        <f t="shared" si="21"/>
        <v>#DIV/0!</v>
      </c>
      <c r="K32" s="99" t="e">
        <f t="shared" si="22"/>
        <v>#DIV/0!</v>
      </c>
      <c r="L32" s="99" t="e">
        <f t="shared" si="23"/>
        <v>#DIV/0!</v>
      </c>
      <c r="M32" s="53"/>
      <c r="N32" s="85"/>
      <c r="O32" s="99" t="e">
        <f t="shared" si="24"/>
        <v>#DIV/0!</v>
      </c>
      <c r="P32" s="99" t="e">
        <f t="shared" si="25"/>
        <v>#DIV/0!</v>
      </c>
      <c r="Q32" s="165" t="e">
        <f t="shared" si="26"/>
        <v>#DIV/0!</v>
      </c>
      <c r="R32" s="165" t="e">
        <f t="shared" si="27"/>
        <v>#DIV/0!</v>
      </c>
      <c r="S32" s="165" t="e">
        <f t="shared" si="28"/>
        <v>#DIV/0!</v>
      </c>
      <c r="T32" s="99" t="e">
        <f t="shared" si="29"/>
        <v>#DIV/0!</v>
      </c>
      <c r="U32" s="165" t="e">
        <f t="shared" si="30"/>
        <v>#DIV/0!</v>
      </c>
      <c r="V32" s="99" t="e">
        <f t="shared" si="31"/>
        <v>#DIV/0!</v>
      </c>
      <c r="W32" s="167" t="e">
        <f t="shared" si="32"/>
        <v>#DIV/0!</v>
      </c>
      <c r="X32" s="143"/>
    </row>
    <row r="33" spans="1:24" x14ac:dyDescent="0.2">
      <c r="A33" s="143"/>
      <c r="B33" s="123"/>
      <c r="C33" s="97" t="s">
        <v>30</v>
      </c>
      <c r="D33" s="75" t="e">
        <f t="shared" si="33"/>
        <v>#DIV/0!</v>
      </c>
      <c r="E33" s="66" t="e">
        <f t="shared" si="34"/>
        <v>#DIV/0!</v>
      </c>
      <c r="F33" s="24"/>
      <c r="G33" s="62"/>
      <c r="H33" s="165" t="e">
        <f t="shared" si="19"/>
        <v>#DIV/0!</v>
      </c>
      <c r="I33" s="99" t="e">
        <f t="shared" si="20"/>
        <v>#DIV/0!</v>
      </c>
      <c r="J33" s="99" t="e">
        <f t="shared" si="21"/>
        <v>#DIV/0!</v>
      </c>
      <c r="K33" s="99" t="e">
        <f t="shared" si="22"/>
        <v>#DIV/0!</v>
      </c>
      <c r="L33" s="99" t="e">
        <f t="shared" si="23"/>
        <v>#DIV/0!</v>
      </c>
      <c r="M33" s="53"/>
      <c r="N33" s="85"/>
      <c r="O33" s="99" t="e">
        <f t="shared" si="24"/>
        <v>#DIV/0!</v>
      </c>
      <c r="P33" s="99" t="e">
        <f t="shared" si="25"/>
        <v>#DIV/0!</v>
      </c>
      <c r="Q33" s="165" t="e">
        <f t="shared" si="26"/>
        <v>#DIV/0!</v>
      </c>
      <c r="R33" s="165" t="e">
        <f t="shared" si="27"/>
        <v>#DIV/0!</v>
      </c>
      <c r="S33" s="165" t="e">
        <f t="shared" si="28"/>
        <v>#DIV/0!</v>
      </c>
      <c r="T33" s="99" t="e">
        <f t="shared" si="29"/>
        <v>#DIV/0!</v>
      </c>
      <c r="U33" s="165" t="e">
        <f t="shared" si="30"/>
        <v>#DIV/0!</v>
      </c>
      <c r="V33" s="99" t="e">
        <f t="shared" si="31"/>
        <v>#DIV/0!</v>
      </c>
      <c r="W33" s="167" t="e">
        <f t="shared" si="32"/>
        <v>#DIV/0!</v>
      </c>
      <c r="X33" s="143"/>
    </row>
    <row r="34" spans="1:24" x14ac:dyDescent="0.2">
      <c r="A34" s="143"/>
      <c r="B34" s="123"/>
      <c r="C34" s="97" t="s">
        <v>30</v>
      </c>
      <c r="D34" s="75" t="e">
        <f t="shared" si="33"/>
        <v>#DIV/0!</v>
      </c>
      <c r="E34" s="66" t="e">
        <f t="shared" si="34"/>
        <v>#DIV/0!</v>
      </c>
      <c r="F34" s="24"/>
      <c r="G34" s="62"/>
      <c r="H34" s="165" t="e">
        <f t="shared" si="19"/>
        <v>#DIV/0!</v>
      </c>
      <c r="I34" s="99" t="e">
        <f t="shared" si="20"/>
        <v>#DIV/0!</v>
      </c>
      <c r="J34" s="99" t="e">
        <f t="shared" si="21"/>
        <v>#DIV/0!</v>
      </c>
      <c r="K34" s="99" t="e">
        <f t="shared" si="22"/>
        <v>#DIV/0!</v>
      </c>
      <c r="L34" s="99" t="e">
        <f t="shared" si="23"/>
        <v>#DIV/0!</v>
      </c>
      <c r="M34" s="53"/>
      <c r="N34" s="85"/>
      <c r="O34" s="99" t="e">
        <f t="shared" si="24"/>
        <v>#DIV/0!</v>
      </c>
      <c r="P34" s="99" t="e">
        <f t="shared" si="25"/>
        <v>#DIV/0!</v>
      </c>
      <c r="Q34" s="165" t="e">
        <f t="shared" si="26"/>
        <v>#DIV/0!</v>
      </c>
      <c r="R34" s="165" t="e">
        <f t="shared" si="27"/>
        <v>#DIV/0!</v>
      </c>
      <c r="S34" s="165" t="e">
        <f t="shared" si="28"/>
        <v>#DIV/0!</v>
      </c>
      <c r="T34" s="99" t="e">
        <f t="shared" si="29"/>
        <v>#DIV/0!</v>
      </c>
      <c r="U34" s="165" t="e">
        <f t="shared" si="30"/>
        <v>#DIV/0!</v>
      </c>
      <c r="V34" s="99" t="e">
        <f t="shared" si="31"/>
        <v>#DIV/0!</v>
      </c>
      <c r="W34" s="167" t="e">
        <f t="shared" si="32"/>
        <v>#DIV/0!</v>
      </c>
      <c r="X34" s="143"/>
    </row>
    <row r="35" spans="1:24" x14ac:dyDescent="0.2">
      <c r="A35" s="143"/>
      <c r="B35" s="123"/>
      <c r="C35" s="97" t="s">
        <v>30</v>
      </c>
      <c r="D35" s="75" t="e">
        <f t="shared" si="33"/>
        <v>#DIV/0!</v>
      </c>
      <c r="E35" s="66" t="e">
        <f t="shared" si="34"/>
        <v>#DIV/0!</v>
      </c>
      <c r="F35" s="24"/>
      <c r="G35" s="62"/>
      <c r="H35" s="165" t="e">
        <f t="shared" si="19"/>
        <v>#DIV/0!</v>
      </c>
      <c r="I35" s="99" t="e">
        <f t="shared" si="20"/>
        <v>#DIV/0!</v>
      </c>
      <c r="J35" s="99" t="e">
        <f t="shared" si="21"/>
        <v>#DIV/0!</v>
      </c>
      <c r="K35" s="99" t="e">
        <f t="shared" si="22"/>
        <v>#DIV/0!</v>
      </c>
      <c r="L35" s="99" t="e">
        <f t="shared" si="23"/>
        <v>#DIV/0!</v>
      </c>
      <c r="M35" s="53"/>
      <c r="N35" s="85"/>
      <c r="O35" s="99" t="e">
        <f t="shared" si="24"/>
        <v>#DIV/0!</v>
      </c>
      <c r="P35" s="99" t="e">
        <f t="shared" si="25"/>
        <v>#DIV/0!</v>
      </c>
      <c r="Q35" s="165" t="e">
        <f t="shared" si="26"/>
        <v>#DIV/0!</v>
      </c>
      <c r="R35" s="165" t="e">
        <f t="shared" si="27"/>
        <v>#DIV/0!</v>
      </c>
      <c r="S35" s="165" t="e">
        <f t="shared" si="28"/>
        <v>#DIV/0!</v>
      </c>
      <c r="T35" s="99" t="e">
        <f t="shared" si="29"/>
        <v>#DIV/0!</v>
      </c>
      <c r="U35" s="165" t="e">
        <f t="shared" si="30"/>
        <v>#DIV/0!</v>
      </c>
      <c r="V35" s="99" t="e">
        <f t="shared" si="31"/>
        <v>#DIV/0!</v>
      </c>
      <c r="W35" s="167" t="e">
        <f t="shared" si="32"/>
        <v>#DIV/0!</v>
      </c>
      <c r="X35" s="143"/>
    </row>
    <row r="36" spans="1:24" s="2" customFormat="1" x14ac:dyDescent="0.2">
      <c r="A36" s="144"/>
      <c r="B36" s="106" t="s">
        <v>4</v>
      </c>
      <c r="C36" s="101"/>
      <c r="D36" s="76" t="e">
        <f>SUM(D22:D35)</f>
        <v>#DIV/0!</v>
      </c>
      <c r="E36" s="68" t="e">
        <f>SUM(E22:E35)</f>
        <v>#DIV/0!</v>
      </c>
      <c r="F36" s="68">
        <f>SUM(F22:F35)</f>
        <v>0</v>
      </c>
      <c r="G36" s="119"/>
      <c r="H36" s="166" t="e">
        <f>SUM(H22:H35)</f>
        <v>#DIV/0!</v>
      </c>
      <c r="I36" s="119" t="e">
        <f>SUM(I22:I35)</f>
        <v>#DIV/0!</v>
      </c>
      <c r="J36" s="119" t="e">
        <f>SUM(J22:J35)</f>
        <v>#DIV/0!</v>
      </c>
      <c r="K36" s="119" t="e">
        <f>SUM(K22:K35)</f>
        <v>#DIV/0!</v>
      </c>
      <c r="L36" s="119" t="e">
        <f>SUM(L22:L35)</f>
        <v>#DIV/0!</v>
      </c>
      <c r="M36" s="101"/>
      <c r="N36" s="101"/>
      <c r="O36" s="119" t="e">
        <f t="shared" ref="O36:W36" si="35">SUM(O22:O35)</f>
        <v>#DIV/0!</v>
      </c>
      <c r="P36" s="119" t="e">
        <f t="shared" si="35"/>
        <v>#DIV/0!</v>
      </c>
      <c r="Q36" s="166" t="e">
        <f t="shared" si="35"/>
        <v>#DIV/0!</v>
      </c>
      <c r="R36" s="166" t="e">
        <f>SUM(R22:R35)</f>
        <v>#DIV/0!</v>
      </c>
      <c r="S36" s="166" t="e">
        <f>SUM(S22:S35)</f>
        <v>#DIV/0!</v>
      </c>
      <c r="T36" s="119" t="e">
        <f t="shared" si="35"/>
        <v>#DIV/0!</v>
      </c>
      <c r="U36" s="166" t="e">
        <f t="shared" si="35"/>
        <v>#DIV/0!</v>
      </c>
      <c r="V36" s="119" t="e">
        <f t="shared" si="35"/>
        <v>#DIV/0!</v>
      </c>
      <c r="W36" s="168" t="e">
        <f t="shared" si="35"/>
        <v>#DIV/0!</v>
      </c>
      <c r="X36" s="144"/>
    </row>
    <row r="37" spans="1:24" s="2" customFormat="1" x14ac:dyDescent="0.2">
      <c r="A37" s="144"/>
      <c r="B37" s="106"/>
      <c r="C37" s="101"/>
      <c r="D37" s="76"/>
      <c r="E37" s="68"/>
      <c r="F37" s="68"/>
      <c r="G37" s="119"/>
      <c r="H37" s="107"/>
      <c r="I37" s="72"/>
      <c r="J37" s="72"/>
      <c r="K37" s="72"/>
      <c r="L37" s="72"/>
      <c r="M37" s="101"/>
      <c r="N37" s="101"/>
      <c r="O37" s="119"/>
      <c r="P37" s="119"/>
      <c r="Q37" s="166"/>
      <c r="R37" s="166"/>
      <c r="S37" s="166"/>
      <c r="T37" s="119"/>
      <c r="U37" s="166"/>
      <c r="V37" s="119"/>
      <c r="W37" s="168"/>
      <c r="X37" s="144"/>
    </row>
    <row r="38" spans="1:24" s="2" customFormat="1" x14ac:dyDescent="0.2">
      <c r="A38" s="144"/>
      <c r="B38" s="106" t="s">
        <v>44</v>
      </c>
      <c r="C38" s="101"/>
      <c r="D38" s="76"/>
      <c r="E38" s="68"/>
      <c r="F38" s="68"/>
      <c r="G38" s="119"/>
      <c r="H38" s="107"/>
      <c r="I38" s="72"/>
      <c r="J38" s="72"/>
      <c r="K38" s="72"/>
      <c r="L38" s="72"/>
      <c r="M38" s="101"/>
      <c r="N38" s="101"/>
      <c r="O38" s="166" t="e">
        <f>O36+O19</f>
        <v>#DIV/0!</v>
      </c>
      <c r="P38" s="166" t="e">
        <f t="shared" ref="P38:V38" si="36">P36+P19</f>
        <v>#DIV/0!</v>
      </c>
      <c r="Q38" s="166" t="e">
        <f t="shared" si="36"/>
        <v>#DIV/0!</v>
      </c>
      <c r="R38" s="166" t="e">
        <f t="shared" si="36"/>
        <v>#DIV/0!</v>
      </c>
      <c r="S38" s="166" t="e">
        <f t="shared" si="36"/>
        <v>#DIV/0!</v>
      </c>
      <c r="T38" s="166" t="e">
        <f t="shared" si="36"/>
        <v>#DIV/0!</v>
      </c>
      <c r="U38" s="166" t="e">
        <f t="shared" si="36"/>
        <v>#DIV/0!</v>
      </c>
      <c r="V38" s="166" t="e">
        <f t="shared" si="36"/>
        <v>#DIV/0!</v>
      </c>
      <c r="W38" s="168" t="e">
        <f>W36+W19</f>
        <v>#DIV/0!</v>
      </c>
      <c r="X38" s="144"/>
    </row>
    <row r="39" spans="1:24" s="2" customFormat="1" x14ac:dyDescent="0.2">
      <c r="A39" s="144"/>
      <c r="B39" s="106"/>
      <c r="C39" s="101"/>
      <c r="D39" s="76"/>
      <c r="E39" s="68"/>
      <c r="F39" s="124"/>
      <c r="G39" s="119"/>
      <c r="H39" s="107"/>
      <c r="I39" s="72"/>
      <c r="J39" s="72"/>
      <c r="K39" s="72"/>
      <c r="L39" s="72"/>
      <c r="M39" s="101"/>
      <c r="N39" s="101"/>
      <c r="O39" s="72"/>
      <c r="P39" s="72"/>
      <c r="Q39" s="107"/>
      <c r="R39" s="107"/>
      <c r="S39" s="107"/>
      <c r="T39" s="72"/>
      <c r="U39" s="107"/>
      <c r="V39" s="72"/>
      <c r="W39" s="108"/>
      <c r="X39" s="144"/>
    </row>
    <row r="40" spans="1:24" s="2" customFormat="1" x14ac:dyDescent="0.2">
      <c r="A40" s="144"/>
      <c r="B40" s="106" t="s">
        <v>85</v>
      </c>
      <c r="C40" s="101"/>
      <c r="D40" s="76"/>
      <c r="E40" s="68"/>
      <c r="F40" s="124"/>
      <c r="G40" s="119"/>
      <c r="H40" s="107"/>
      <c r="I40" s="72"/>
      <c r="J40" s="72"/>
      <c r="K40" s="72"/>
      <c r="L40" s="72"/>
      <c r="M40" s="101"/>
      <c r="N40" s="101"/>
      <c r="O40" s="72"/>
      <c r="P40" s="72"/>
      <c r="Q40" s="107"/>
      <c r="R40" s="107"/>
      <c r="S40" s="107"/>
      <c r="T40" s="72"/>
      <c r="U40" s="107"/>
      <c r="V40" s="72"/>
      <c r="W40" s="108"/>
      <c r="X40" s="144"/>
    </row>
    <row r="41" spans="1:24" s="2" customFormat="1" x14ac:dyDescent="0.2">
      <c r="A41" s="144"/>
      <c r="B41" s="139"/>
      <c r="C41" s="101"/>
      <c r="D41" s="76"/>
      <c r="E41" s="68"/>
      <c r="F41" s="124"/>
      <c r="G41" s="119"/>
      <c r="H41" s="107"/>
      <c r="I41" s="72"/>
      <c r="J41" s="72"/>
      <c r="K41" s="72"/>
      <c r="L41" s="72"/>
      <c r="M41" s="101"/>
      <c r="N41" s="101"/>
      <c r="O41" s="72"/>
      <c r="P41" s="72"/>
      <c r="Q41" s="169"/>
      <c r="R41" s="165">
        <f>Q41*$R$6</f>
        <v>0</v>
      </c>
      <c r="S41" s="165">
        <f>R41+Q41</f>
        <v>0</v>
      </c>
      <c r="T41" s="99">
        <f>$T$6*S41</f>
        <v>0</v>
      </c>
      <c r="U41" s="165">
        <f>S41+T41</f>
        <v>0</v>
      </c>
      <c r="V41" s="99">
        <f>$V$6*U41</f>
        <v>0</v>
      </c>
      <c r="W41" s="167">
        <f>U41+V41</f>
        <v>0</v>
      </c>
      <c r="X41" s="144"/>
    </row>
    <row r="42" spans="1:24" s="2" customFormat="1" x14ac:dyDescent="0.2">
      <c r="A42" s="144"/>
      <c r="B42" s="139"/>
      <c r="C42" s="101"/>
      <c r="D42" s="76"/>
      <c r="E42" s="68"/>
      <c r="F42" s="124"/>
      <c r="G42" s="119"/>
      <c r="H42" s="107"/>
      <c r="I42" s="72"/>
      <c r="J42" s="72"/>
      <c r="K42" s="72"/>
      <c r="L42" s="72"/>
      <c r="M42" s="101"/>
      <c r="N42" s="101"/>
      <c r="O42" s="72"/>
      <c r="P42" s="72"/>
      <c r="Q42" s="169"/>
      <c r="R42" s="165">
        <f t="shared" ref="R42:R49" si="37">Q42*$R$6</f>
        <v>0</v>
      </c>
      <c r="S42" s="165">
        <f t="shared" ref="S42:S49" si="38">R42+Q42</f>
        <v>0</v>
      </c>
      <c r="T42" s="99">
        <f t="shared" ref="T42:T49" si="39">$T$6*S42</f>
        <v>0</v>
      </c>
      <c r="U42" s="165">
        <f t="shared" ref="U42:U49" si="40">S42+T42</f>
        <v>0</v>
      </c>
      <c r="V42" s="99">
        <f t="shared" ref="V42:V49" si="41">$V$6*U42</f>
        <v>0</v>
      </c>
      <c r="W42" s="167">
        <f t="shared" ref="W42:W49" si="42">U42+V42</f>
        <v>0</v>
      </c>
      <c r="X42" s="144"/>
    </row>
    <row r="43" spans="1:24" s="2" customFormat="1" x14ac:dyDescent="0.2">
      <c r="A43" s="144"/>
      <c r="B43" s="139"/>
      <c r="C43" s="101"/>
      <c r="D43" s="76"/>
      <c r="E43" s="68"/>
      <c r="F43" s="68"/>
      <c r="G43" s="119"/>
      <c r="H43" s="107"/>
      <c r="I43" s="72"/>
      <c r="J43" s="72"/>
      <c r="K43" s="72"/>
      <c r="L43" s="72"/>
      <c r="M43" s="101"/>
      <c r="N43" s="101"/>
      <c r="O43" s="72"/>
      <c r="P43" s="72"/>
      <c r="Q43" s="169"/>
      <c r="R43" s="165">
        <f t="shared" si="37"/>
        <v>0</v>
      </c>
      <c r="S43" s="165">
        <f t="shared" si="38"/>
        <v>0</v>
      </c>
      <c r="T43" s="99">
        <f t="shared" si="39"/>
        <v>0</v>
      </c>
      <c r="U43" s="165">
        <f t="shared" si="40"/>
        <v>0</v>
      </c>
      <c r="V43" s="99">
        <f t="shared" si="41"/>
        <v>0</v>
      </c>
      <c r="W43" s="167">
        <f t="shared" si="42"/>
        <v>0</v>
      </c>
      <c r="X43" s="144"/>
    </row>
    <row r="44" spans="1:24" s="2" customFormat="1" x14ac:dyDescent="0.2">
      <c r="A44" s="144"/>
      <c r="B44" s="139"/>
      <c r="C44" s="101"/>
      <c r="D44" s="76"/>
      <c r="E44" s="68"/>
      <c r="F44" s="68"/>
      <c r="G44" s="119"/>
      <c r="H44" s="107"/>
      <c r="I44" s="72"/>
      <c r="J44" s="72"/>
      <c r="K44" s="72"/>
      <c r="L44" s="72"/>
      <c r="M44" s="101"/>
      <c r="N44" s="101"/>
      <c r="O44" s="72"/>
      <c r="P44" s="72"/>
      <c r="Q44" s="169"/>
      <c r="R44" s="165">
        <f t="shared" si="37"/>
        <v>0</v>
      </c>
      <c r="S44" s="165">
        <f t="shared" si="38"/>
        <v>0</v>
      </c>
      <c r="T44" s="99">
        <f t="shared" si="39"/>
        <v>0</v>
      </c>
      <c r="U44" s="165">
        <f t="shared" si="40"/>
        <v>0</v>
      </c>
      <c r="V44" s="99">
        <f t="shared" si="41"/>
        <v>0</v>
      </c>
      <c r="W44" s="167">
        <f t="shared" si="42"/>
        <v>0</v>
      </c>
      <c r="X44" s="144"/>
    </row>
    <row r="45" spans="1:24" s="2" customFormat="1" x14ac:dyDescent="0.2">
      <c r="A45" s="144"/>
      <c r="B45" s="140"/>
      <c r="C45" s="101"/>
      <c r="D45" s="76"/>
      <c r="E45" s="68"/>
      <c r="F45" s="68"/>
      <c r="G45" s="119"/>
      <c r="H45" s="107"/>
      <c r="I45" s="72"/>
      <c r="J45" s="72"/>
      <c r="K45" s="72"/>
      <c r="L45" s="72"/>
      <c r="M45" s="101"/>
      <c r="N45" s="101"/>
      <c r="O45" s="72"/>
      <c r="P45" s="72"/>
      <c r="Q45" s="169"/>
      <c r="R45" s="165">
        <f t="shared" si="37"/>
        <v>0</v>
      </c>
      <c r="S45" s="165">
        <f t="shared" si="38"/>
        <v>0</v>
      </c>
      <c r="T45" s="99">
        <f t="shared" si="39"/>
        <v>0</v>
      </c>
      <c r="U45" s="165">
        <f t="shared" si="40"/>
        <v>0</v>
      </c>
      <c r="V45" s="99">
        <f t="shared" si="41"/>
        <v>0</v>
      </c>
      <c r="W45" s="167">
        <f t="shared" si="42"/>
        <v>0</v>
      </c>
      <c r="X45" s="144"/>
    </row>
    <row r="46" spans="1:24" s="2" customFormat="1" x14ac:dyDescent="0.2">
      <c r="A46" s="144"/>
      <c r="B46" s="140"/>
      <c r="C46" s="101"/>
      <c r="D46" s="76"/>
      <c r="E46" s="68"/>
      <c r="F46" s="68"/>
      <c r="G46" s="119"/>
      <c r="H46" s="107"/>
      <c r="I46" s="72"/>
      <c r="J46" s="72"/>
      <c r="K46" s="72"/>
      <c r="L46" s="72"/>
      <c r="M46" s="101"/>
      <c r="N46" s="101"/>
      <c r="O46" s="72"/>
      <c r="P46" s="72"/>
      <c r="Q46" s="169"/>
      <c r="R46" s="165">
        <f t="shared" si="37"/>
        <v>0</v>
      </c>
      <c r="S46" s="165">
        <f t="shared" si="38"/>
        <v>0</v>
      </c>
      <c r="T46" s="99">
        <f t="shared" si="39"/>
        <v>0</v>
      </c>
      <c r="U46" s="165">
        <f t="shared" si="40"/>
        <v>0</v>
      </c>
      <c r="V46" s="99">
        <f t="shared" si="41"/>
        <v>0</v>
      </c>
      <c r="W46" s="167">
        <f t="shared" si="42"/>
        <v>0</v>
      </c>
      <c r="X46" s="144"/>
    </row>
    <row r="47" spans="1:24" s="2" customFormat="1" x14ac:dyDescent="0.2">
      <c r="A47" s="144"/>
      <c r="B47" s="140"/>
      <c r="C47" s="101"/>
      <c r="D47" s="76"/>
      <c r="E47" s="68"/>
      <c r="F47" s="68"/>
      <c r="G47" s="119"/>
      <c r="H47" s="107"/>
      <c r="I47" s="72"/>
      <c r="J47" s="72"/>
      <c r="K47" s="72"/>
      <c r="L47" s="72"/>
      <c r="M47" s="101"/>
      <c r="N47" s="101"/>
      <c r="O47" s="72"/>
      <c r="P47" s="72"/>
      <c r="Q47" s="169"/>
      <c r="R47" s="165">
        <f t="shared" si="37"/>
        <v>0</v>
      </c>
      <c r="S47" s="165">
        <f t="shared" si="38"/>
        <v>0</v>
      </c>
      <c r="T47" s="99">
        <f t="shared" si="39"/>
        <v>0</v>
      </c>
      <c r="U47" s="165">
        <f t="shared" si="40"/>
        <v>0</v>
      </c>
      <c r="V47" s="99">
        <f t="shared" si="41"/>
        <v>0</v>
      </c>
      <c r="W47" s="167">
        <f t="shared" si="42"/>
        <v>0</v>
      </c>
      <c r="X47" s="144"/>
    </row>
    <row r="48" spans="1:24" s="2" customFormat="1" x14ac:dyDescent="0.2">
      <c r="A48" s="144"/>
      <c r="B48" s="140"/>
      <c r="C48" s="101"/>
      <c r="D48" s="76"/>
      <c r="E48" s="68"/>
      <c r="F48" s="68"/>
      <c r="G48" s="119"/>
      <c r="H48" s="107"/>
      <c r="I48" s="72"/>
      <c r="J48" s="72"/>
      <c r="K48" s="72"/>
      <c r="L48" s="72"/>
      <c r="M48" s="101"/>
      <c r="N48" s="101"/>
      <c r="O48" s="72"/>
      <c r="P48" s="72"/>
      <c r="Q48" s="169"/>
      <c r="R48" s="165">
        <f t="shared" si="37"/>
        <v>0</v>
      </c>
      <c r="S48" s="165">
        <f t="shared" si="38"/>
        <v>0</v>
      </c>
      <c r="T48" s="99">
        <f t="shared" si="39"/>
        <v>0</v>
      </c>
      <c r="U48" s="165">
        <f t="shared" si="40"/>
        <v>0</v>
      </c>
      <c r="V48" s="99">
        <f t="shared" si="41"/>
        <v>0</v>
      </c>
      <c r="W48" s="167">
        <f t="shared" si="42"/>
        <v>0</v>
      </c>
      <c r="X48" s="144"/>
    </row>
    <row r="49" spans="1:28" s="2" customFormat="1" x14ac:dyDescent="0.2">
      <c r="A49" s="144"/>
      <c r="B49" s="140"/>
      <c r="C49" s="101"/>
      <c r="D49" s="76"/>
      <c r="E49" s="68"/>
      <c r="F49" s="68"/>
      <c r="G49" s="119"/>
      <c r="H49" s="107"/>
      <c r="I49" s="72"/>
      <c r="J49" s="72"/>
      <c r="K49" s="72"/>
      <c r="L49" s="72"/>
      <c r="M49" s="101"/>
      <c r="N49" s="101"/>
      <c r="O49" s="72"/>
      <c r="P49" s="72"/>
      <c r="Q49" s="169"/>
      <c r="R49" s="165">
        <f t="shared" si="37"/>
        <v>0</v>
      </c>
      <c r="S49" s="165">
        <f t="shared" si="38"/>
        <v>0</v>
      </c>
      <c r="T49" s="99">
        <f t="shared" si="39"/>
        <v>0</v>
      </c>
      <c r="U49" s="165">
        <f t="shared" si="40"/>
        <v>0</v>
      </c>
      <c r="V49" s="99">
        <f t="shared" si="41"/>
        <v>0</v>
      </c>
      <c r="W49" s="167">
        <f t="shared" si="42"/>
        <v>0</v>
      </c>
      <c r="X49" s="144"/>
    </row>
    <row r="50" spans="1:28" s="2" customFormat="1" x14ac:dyDescent="0.2">
      <c r="A50" s="144"/>
      <c r="B50" s="134"/>
      <c r="C50" s="101"/>
      <c r="D50" s="76"/>
      <c r="E50" s="68"/>
      <c r="F50" s="68"/>
      <c r="G50" s="119"/>
      <c r="H50" s="107"/>
      <c r="I50" s="72"/>
      <c r="J50" s="72"/>
      <c r="K50" s="72"/>
      <c r="L50" s="72"/>
      <c r="M50" s="101"/>
      <c r="N50" s="101"/>
      <c r="O50" s="72"/>
      <c r="P50" s="72"/>
      <c r="Q50" s="166"/>
      <c r="R50" s="166"/>
      <c r="S50" s="166"/>
      <c r="T50" s="119"/>
      <c r="U50" s="166"/>
      <c r="V50" s="119"/>
      <c r="W50" s="168"/>
      <c r="X50" s="144"/>
    </row>
    <row r="51" spans="1:28" s="2" customFormat="1" x14ac:dyDescent="0.2">
      <c r="A51" s="144"/>
      <c r="B51" s="135" t="s">
        <v>87</v>
      </c>
      <c r="C51" s="101"/>
      <c r="D51" s="76"/>
      <c r="E51" s="68"/>
      <c r="F51" s="68"/>
      <c r="G51" s="119"/>
      <c r="H51" s="107"/>
      <c r="I51" s="72"/>
      <c r="J51" s="72"/>
      <c r="K51" s="72"/>
      <c r="L51" s="72"/>
      <c r="M51" s="101"/>
      <c r="N51" s="101"/>
      <c r="O51" s="72"/>
      <c r="P51" s="72"/>
      <c r="Q51" s="166">
        <f t="shared" ref="Q51:V51" si="43">SUM(Q41:Q49)</f>
        <v>0</v>
      </c>
      <c r="R51" s="166">
        <f t="shared" si="43"/>
        <v>0</v>
      </c>
      <c r="S51" s="166">
        <f t="shared" si="43"/>
        <v>0</v>
      </c>
      <c r="T51" s="166">
        <f t="shared" si="43"/>
        <v>0</v>
      </c>
      <c r="U51" s="166">
        <f t="shared" si="43"/>
        <v>0</v>
      </c>
      <c r="V51" s="166">
        <f t="shared" si="43"/>
        <v>0</v>
      </c>
      <c r="W51" s="168">
        <f>SUM(W41:W49)</f>
        <v>0</v>
      </c>
      <c r="X51" s="144"/>
    </row>
    <row r="52" spans="1:28" s="2" customFormat="1" x14ac:dyDescent="0.2">
      <c r="A52" s="144"/>
      <c r="B52" s="106"/>
      <c r="C52" s="101"/>
      <c r="D52" s="76"/>
      <c r="E52" s="68"/>
      <c r="F52" s="68"/>
      <c r="G52" s="119"/>
      <c r="H52" s="107"/>
      <c r="I52" s="72"/>
      <c r="J52" s="72"/>
      <c r="K52" s="72"/>
      <c r="L52" s="72"/>
      <c r="M52" s="101"/>
      <c r="N52" s="101"/>
      <c r="O52" s="72"/>
      <c r="P52" s="72"/>
      <c r="Q52" s="166"/>
      <c r="R52" s="166"/>
      <c r="S52" s="166"/>
      <c r="T52" s="119"/>
      <c r="U52" s="166"/>
      <c r="V52" s="119"/>
      <c r="W52" s="168"/>
      <c r="X52" s="144"/>
    </row>
    <row r="53" spans="1:28" ht="10.8" thickBot="1" x14ac:dyDescent="0.25">
      <c r="A53" s="145" t="s">
        <v>101</v>
      </c>
      <c r="B53" s="116"/>
      <c r="C53" s="109"/>
      <c r="D53" s="117" t="e">
        <f>SUM(D36+D19)</f>
        <v>#DIV/0!</v>
      </c>
      <c r="E53" s="120" t="e">
        <f>SUM(E36+E19)</f>
        <v>#DIV/0!</v>
      </c>
      <c r="F53" s="120">
        <f>SUM(F36+F19)</f>
        <v>0</v>
      </c>
      <c r="G53" s="170"/>
      <c r="H53" s="170" t="e">
        <f>H36+H19</f>
        <v>#DIV/0!</v>
      </c>
      <c r="I53" s="170" t="e">
        <f>I36+I19</f>
        <v>#DIV/0!</v>
      </c>
      <c r="J53" s="170" t="e">
        <f>J36+J19</f>
        <v>#DIV/0!</v>
      </c>
      <c r="K53" s="170" t="e">
        <f>K36+K19</f>
        <v>#DIV/0!</v>
      </c>
      <c r="L53" s="170" t="e">
        <f>L36+L19</f>
        <v>#DIV/0!</v>
      </c>
      <c r="M53" s="109"/>
      <c r="N53" s="109"/>
      <c r="O53" s="170" t="e">
        <f>O38</f>
        <v>#DIV/0!</v>
      </c>
      <c r="P53" s="170" t="e">
        <f>P38</f>
        <v>#DIV/0!</v>
      </c>
      <c r="Q53" s="170" t="e">
        <f>Q38+Q51</f>
        <v>#DIV/0!</v>
      </c>
      <c r="R53" s="170" t="e">
        <f t="shared" ref="R53:W53" si="44">R38+R51</f>
        <v>#DIV/0!</v>
      </c>
      <c r="S53" s="170" t="e">
        <f t="shared" si="44"/>
        <v>#DIV/0!</v>
      </c>
      <c r="T53" s="170" t="e">
        <f t="shared" si="44"/>
        <v>#DIV/0!</v>
      </c>
      <c r="U53" s="170" t="e">
        <f t="shared" si="44"/>
        <v>#DIV/0!</v>
      </c>
      <c r="V53" s="170" t="e">
        <f t="shared" si="44"/>
        <v>#DIV/0!</v>
      </c>
      <c r="W53" s="171" t="e">
        <f t="shared" si="44"/>
        <v>#DIV/0!</v>
      </c>
      <c r="X53" s="176" t="e">
        <f>W53/X11</f>
        <v>#DIV/0!</v>
      </c>
    </row>
    <row r="54" spans="1:28" ht="11.25" customHeight="1" x14ac:dyDescent="0.2">
      <c r="B54" s="104"/>
      <c r="C54" s="102"/>
      <c r="D54" s="100"/>
      <c r="E54" s="100"/>
      <c r="F54" s="100"/>
      <c r="G54" s="112"/>
      <c r="H54" s="113"/>
      <c r="I54" s="114"/>
      <c r="J54" s="114"/>
      <c r="K54" s="114"/>
      <c r="L54" s="114"/>
      <c r="M54" s="102"/>
      <c r="N54" s="102"/>
      <c r="O54" s="114"/>
      <c r="P54" s="114"/>
      <c r="Q54" s="113"/>
      <c r="R54" s="113"/>
      <c r="S54" s="113"/>
      <c r="T54" s="114"/>
      <c r="U54" s="113"/>
      <c r="V54" s="114"/>
      <c r="W54" s="115"/>
      <c r="X54" s="142"/>
    </row>
    <row r="55" spans="1:28" x14ac:dyDescent="0.2">
      <c r="A55" s="236" t="s">
        <v>102</v>
      </c>
      <c r="B55" s="202" t="s">
        <v>131</v>
      </c>
      <c r="C55" s="110"/>
      <c r="D55" s="110"/>
      <c r="E55" s="110"/>
      <c r="F55" s="110"/>
      <c r="G55" s="111"/>
      <c r="H55" s="110"/>
      <c r="I55" s="111"/>
      <c r="J55" s="110"/>
      <c r="K55" s="111"/>
      <c r="L55" s="111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8"/>
      <c r="X55" s="174"/>
      <c r="Y55" s="4"/>
      <c r="Z55" s="4"/>
      <c r="AA55" s="4"/>
      <c r="AB55" s="4"/>
    </row>
    <row r="56" spans="1:28" x14ac:dyDescent="0.2">
      <c r="B56" s="202" t="s">
        <v>135</v>
      </c>
      <c r="C56" s="110"/>
      <c r="D56" s="110"/>
      <c r="E56" s="110"/>
      <c r="F56" s="110"/>
      <c r="G56" s="111"/>
      <c r="H56" s="110"/>
      <c r="I56" s="111"/>
      <c r="J56" s="110"/>
      <c r="K56" s="111"/>
      <c r="L56" s="111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8"/>
      <c r="X56" s="233">
        <v>471307</v>
      </c>
      <c r="Y56" s="4"/>
      <c r="Z56" s="4"/>
      <c r="AA56" s="4"/>
      <c r="AB56" s="4"/>
    </row>
    <row r="57" spans="1:28" x14ac:dyDescent="0.2">
      <c r="B57" s="106" t="s">
        <v>1</v>
      </c>
      <c r="C57" s="97"/>
      <c r="D57" s="77"/>
      <c r="E57" s="95"/>
      <c r="F57" s="95"/>
      <c r="G57" s="98"/>
      <c r="H57" s="97"/>
      <c r="I57" s="98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103"/>
      <c r="X57" s="143"/>
    </row>
    <row r="58" spans="1:28" x14ac:dyDescent="0.2">
      <c r="B58" s="90"/>
      <c r="C58" s="97" t="s">
        <v>30</v>
      </c>
      <c r="D58" s="75" t="e">
        <f t="shared" ref="D58:D63" si="45">F58/$F$7</f>
        <v>#DIV/0!</v>
      </c>
      <c r="E58" s="66" t="e">
        <f t="shared" ref="E58:E63" si="46">F58/$F$7*$E$7</f>
        <v>#DIV/0!</v>
      </c>
      <c r="F58" s="24"/>
      <c r="G58" s="62"/>
      <c r="H58" s="165" t="e">
        <f t="shared" ref="H58:H63" si="47">G58*E58</f>
        <v>#DIV/0!</v>
      </c>
      <c r="I58" s="99" t="e">
        <f t="shared" ref="I58:I63" si="48">E58*$I$6</f>
        <v>#DIV/0!</v>
      </c>
      <c r="J58" s="99" t="e">
        <f t="shared" ref="J58:J63" si="49">H58*$J$6</f>
        <v>#DIV/0!</v>
      </c>
      <c r="K58" s="99" t="e">
        <f t="shared" ref="K58:K63" si="50">MIN(($K$6*$K$7*(E58/2080)),(H58*$K$6))</f>
        <v>#DIV/0!</v>
      </c>
      <c r="L58" s="99" t="e">
        <f t="shared" ref="L58:L63" si="51">MIN(($L$6*$L$7*(E58/2080)),(H58*$L$6))</f>
        <v>#DIV/0!</v>
      </c>
      <c r="M58" s="137"/>
      <c r="N58" s="172"/>
      <c r="O58" s="99" t="e">
        <f t="shared" ref="O58:O63" si="52">N58*H58/100</f>
        <v>#DIV/0!</v>
      </c>
      <c r="P58" s="99" t="e">
        <f t="shared" ref="P58:P63" si="53">SUM(I58:L58)+O58</f>
        <v>#DIV/0!</v>
      </c>
      <c r="Q58" s="99" t="e">
        <f t="shared" ref="Q58:Q63" si="54">H58+P58</f>
        <v>#DIV/0!</v>
      </c>
      <c r="R58" s="99" t="e">
        <f t="shared" ref="R58:R63" si="55">Q58*$R$6</f>
        <v>#DIV/0!</v>
      </c>
      <c r="S58" s="99" t="e">
        <f t="shared" ref="S58:S63" si="56">Q58+R58</f>
        <v>#DIV/0!</v>
      </c>
      <c r="T58" s="99" t="e">
        <f t="shared" ref="T58:T63" si="57">$T$6*S58</f>
        <v>#DIV/0!</v>
      </c>
      <c r="U58" s="165" t="e">
        <f t="shared" ref="U58:U63" si="58">S58+T58</f>
        <v>#DIV/0!</v>
      </c>
      <c r="V58" s="99" t="e">
        <f t="shared" ref="V58:V63" si="59">$V$6*U58</f>
        <v>#DIV/0!</v>
      </c>
      <c r="W58" s="167" t="e">
        <f t="shared" ref="W58:W63" si="60">U58+V58</f>
        <v>#DIV/0!</v>
      </c>
      <c r="X58" s="143"/>
    </row>
    <row r="59" spans="1:28" x14ac:dyDescent="0.2">
      <c r="B59" s="90"/>
      <c r="C59" s="97" t="s">
        <v>30</v>
      </c>
      <c r="D59" s="75" t="e">
        <f t="shared" si="45"/>
        <v>#DIV/0!</v>
      </c>
      <c r="E59" s="66" t="e">
        <f t="shared" si="46"/>
        <v>#DIV/0!</v>
      </c>
      <c r="F59" s="24"/>
      <c r="G59" s="62"/>
      <c r="H59" s="165" t="e">
        <f t="shared" si="47"/>
        <v>#DIV/0!</v>
      </c>
      <c r="I59" s="99" t="e">
        <f t="shared" si="48"/>
        <v>#DIV/0!</v>
      </c>
      <c r="J59" s="99" t="e">
        <f t="shared" si="49"/>
        <v>#DIV/0!</v>
      </c>
      <c r="K59" s="99" t="e">
        <f t="shared" si="50"/>
        <v>#DIV/0!</v>
      </c>
      <c r="L59" s="99" t="e">
        <f t="shared" si="51"/>
        <v>#DIV/0!</v>
      </c>
      <c r="M59" s="137"/>
      <c r="N59" s="172"/>
      <c r="O59" s="99" t="e">
        <f t="shared" si="52"/>
        <v>#DIV/0!</v>
      </c>
      <c r="P59" s="99" t="e">
        <f t="shared" si="53"/>
        <v>#DIV/0!</v>
      </c>
      <c r="Q59" s="99" t="e">
        <f t="shared" si="54"/>
        <v>#DIV/0!</v>
      </c>
      <c r="R59" s="99" t="e">
        <f t="shared" si="55"/>
        <v>#DIV/0!</v>
      </c>
      <c r="S59" s="99" t="e">
        <f t="shared" si="56"/>
        <v>#DIV/0!</v>
      </c>
      <c r="T59" s="99" t="e">
        <f t="shared" si="57"/>
        <v>#DIV/0!</v>
      </c>
      <c r="U59" s="165" t="e">
        <f t="shared" si="58"/>
        <v>#DIV/0!</v>
      </c>
      <c r="V59" s="99" t="e">
        <f t="shared" si="59"/>
        <v>#DIV/0!</v>
      </c>
      <c r="W59" s="167" t="e">
        <f t="shared" si="60"/>
        <v>#DIV/0!</v>
      </c>
      <c r="X59" s="143"/>
    </row>
    <row r="60" spans="1:28" x14ac:dyDescent="0.2">
      <c r="B60" s="90"/>
      <c r="C60" s="97" t="s">
        <v>30</v>
      </c>
      <c r="D60" s="75" t="e">
        <f t="shared" si="45"/>
        <v>#DIV/0!</v>
      </c>
      <c r="E60" s="66" t="e">
        <f t="shared" si="46"/>
        <v>#DIV/0!</v>
      </c>
      <c r="F60" s="84">
        <v>0</v>
      </c>
      <c r="G60" s="62">
        <v>0</v>
      </c>
      <c r="H60" s="165" t="e">
        <f t="shared" si="47"/>
        <v>#DIV/0!</v>
      </c>
      <c r="I60" s="99" t="e">
        <f t="shared" si="48"/>
        <v>#DIV/0!</v>
      </c>
      <c r="J60" s="99" t="e">
        <f t="shared" si="49"/>
        <v>#DIV/0!</v>
      </c>
      <c r="K60" s="99" t="e">
        <f t="shared" si="50"/>
        <v>#DIV/0!</v>
      </c>
      <c r="L60" s="99" t="e">
        <f t="shared" si="51"/>
        <v>#DIV/0!</v>
      </c>
      <c r="M60" s="137"/>
      <c r="N60" s="172"/>
      <c r="O60" s="99" t="e">
        <f t="shared" si="52"/>
        <v>#DIV/0!</v>
      </c>
      <c r="P60" s="99" t="e">
        <f t="shared" si="53"/>
        <v>#DIV/0!</v>
      </c>
      <c r="Q60" s="99" t="e">
        <f t="shared" si="54"/>
        <v>#DIV/0!</v>
      </c>
      <c r="R60" s="99" t="e">
        <f t="shared" si="55"/>
        <v>#DIV/0!</v>
      </c>
      <c r="S60" s="99" t="e">
        <f t="shared" si="56"/>
        <v>#DIV/0!</v>
      </c>
      <c r="T60" s="99" t="e">
        <f t="shared" si="57"/>
        <v>#DIV/0!</v>
      </c>
      <c r="U60" s="165" t="e">
        <f t="shared" si="58"/>
        <v>#DIV/0!</v>
      </c>
      <c r="V60" s="99" t="e">
        <f t="shared" si="59"/>
        <v>#DIV/0!</v>
      </c>
      <c r="W60" s="167" t="e">
        <f t="shared" si="60"/>
        <v>#DIV/0!</v>
      </c>
      <c r="X60" s="143"/>
    </row>
    <row r="61" spans="1:28" x14ac:dyDescent="0.2">
      <c r="B61" s="90"/>
      <c r="C61" s="97" t="s">
        <v>30</v>
      </c>
      <c r="D61" s="75" t="e">
        <f t="shared" si="45"/>
        <v>#DIV/0!</v>
      </c>
      <c r="E61" s="66" t="e">
        <f t="shared" si="46"/>
        <v>#DIV/0!</v>
      </c>
      <c r="F61" s="24"/>
      <c r="G61" s="62"/>
      <c r="H61" s="165" t="e">
        <f t="shared" si="47"/>
        <v>#DIV/0!</v>
      </c>
      <c r="I61" s="99" t="e">
        <f t="shared" si="48"/>
        <v>#DIV/0!</v>
      </c>
      <c r="J61" s="99" t="e">
        <f t="shared" si="49"/>
        <v>#DIV/0!</v>
      </c>
      <c r="K61" s="99" t="e">
        <f t="shared" si="50"/>
        <v>#DIV/0!</v>
      </c>
      <c r="L61" s="99" t="e">
        <f t="shared" si="51"/>
        <v>#DIV/0!</v>
      </c>
      <c r="M61" s="137"/>
      <c r="N61" s="172"/>
      <c r="O61" s="99" t="e">
        <f t="shared" si="52"/>
        <v>#DIV/0!</v>
      </c>
      <c r="P61" s="99" t="e">
        <f t="shared" si="53"/>
        <v>#DIV/0!</v>
      </c>
      <c r="Q61" s="99" t="e">
        <f t="shared" si="54"/>
        <v>#DIV/0!</v>
      </c>
      <c r="R61" s="99" t="e">
        <f t="shared" si="55"/>
        <v>#DIV/0!</v>
      </c>
      <c r="S61" s="99" t="e">
        <f t="shared" si="56"/>
        <v>#DIV/0!</v>
      </c>
      <c r="T61" s="99" t="e">
        <f t="shared" si="57"/>
        <v>#DIV/0!</v>
      </c>
      <c r="U61" s="165" t="e">
        <f t="shared" si="58"/>
        <v>#DIV/0!</v>
      </c>
      <c r="V61" s="99" t="e">
        <f t="shared" si="59"/>
        <v>#DIV/0!</v>
      </c>
      <c r="W61" s="167" t="e">
        <f t="shared" si="60"/>
        <v>#DIV/0!</v>
      </c>
      <c r="X61" s="143"/>
    </row>
    <row r="62" spans="1:28" x14ac:dyDescent="0.2">
      <c r="B62" s="90"/>
      <c r="C62" s="97" t="s">
        <v>30</v>
      </c>
      <c r="D62" s="75" t="e">
        <f t="shared" si="45"/>
        <v>#DIV/0!</v>
      </c>
      <c r="E62" s="66" t="e">
        <f t="shared" si="46"/>
        <v>#DIV/0!</v>
      </c>
      <c r="F62" s="84"/>
      <c r="G62" s="62"/>
      <c r="H62" s="165" t="e">
        <f t="shared" si="47"/>
        <v>#DIV/0!</v>
      </c>
      <c r="I62" s="99" t="e">
        <f t="shared" si="48"/>
        <v>#DIV/0!</v>
      </c>
      <c r="J62" s="99" t="e">
        <f t="shared" si="49"/>
        <v>#DIV/0!</v>
      </c>
      <c r="K62" s="99" t="e">
        <f t="shared" si="50"/>
        <v>#DIV/0!</v>
      </c>
      <c r="L62" s="99" t="e">
        <f t="shared" si="51"/>
        <v>#DIV/0!</v>
      </c>
      <c r="M62" s="53"/>
      <c r="N62" s="82"/>
      <c r="O62" s="99" t="e">
        <f t="shared" si="52"/>
        <v>#DIV/0!</v>
      </c>
      <c r="P62" s="99" t="e">
        <f t="shared" si="53"/>
        <v>#DIV/0!</v>
      </c>
      <c r="Q62" s="99" t="e">
        <f t="shared" si="54"/>
        <v>#DIV/0!</v>
      </c>
      <c r="R62" s="99" t="e">
        <f t="shared" si="55"/>
        <v>#DIV/0!</v>
      </c>
      <c r="S62" s="99" t="e">
        <f t="shared" si="56"/>
        <v>#DIV/0!</v>
      </c>
      <c r="T62" s="99" t="e">
        <f t="shared" si="57"/>
        <v>#DIV/0!</v>
      </c>
      <c r="U62" s="165" t="e">
        <f t="shared" si="58"/>
        <v>#DIV/0!</v>
      </c>
      <c r="V62" s="99" t="e">
        <f t="shared" si="59"/>
        <v>#DIV/0!</v>
      </c>
      <c r="W62" s="167" t="e">
        <f t="shared" si="60"/>
        <v>#DIV/0!</v>
      </c>
      <c r="X62" s="143"/>
    </row>
    <row r="63" spans="1:28" x14ac:dyDescent="0.2">
      <c r="B63" s="90"/>
      <c r="C63" s="97" t="s">
        <v>30</v>
      </c>
      <c r="D63" s="75" t="e">
        <f t="shared" si="45"/>
        <v>#DIV/0!</v>
      </c>
      <c r="E63" s="66" t="e">
        <f t="shared" si="46"/>
        <v>#DIV/0!</v>
      </c>
      <c r="F63" s="24"/>
      <c r="G63" s="62"/>
      <c r="H63" s="165" t="e">
        <f t="shared" si="47"/>
        <v>#DIV/0!</v>
      </c>
      <c r="I63" s="99" t="e">
        <f t="shared" si="48"/>
        <v>#DIV/0!</v>
      </c>
      <c r="J63" s="99" t="e">
        <f t="shared" si="49"/>
        <v>#DIV/0!</v>
      </c>
      <c r="K63" s="99" t="e">
        <f t="shared" si="50"/>
        <v>#DIV/0!</v>
      </c>
      <c r="L63" s="99" t="e">
        <f t="shared" si="51"/>
        <v>#DIV/0!</v>
      </c>
      <c r="M63" s="53"/>
      <c r="N63" s="82"/>
      <c r="O63" s="99" t="e">
        <f t="shared" si="52"/>
        <v>#DIV/0!</v>
      </c>
      <c r="P63" s="99" t="e">
        <f t="shared" si="53"/>
        <v>#DIV/0!</v>
      </c>
      <c r="Q63" s="99" t="e">
        <f t="shared" si="54"/>
        <v>#DIV/0!</v>
      </c>
      <c r="R63" s="99" t="e">
        <f t="shared" si="55"/>
        <v>#DIV/0!</v>
      </c>
      <c r="S63" s="99" t="e">
        <f t="shared" si="56"/>
        <v>#DIV/0!</v>
      </c>
      <c r="T63" s="99" t="e">
        <f t="shared" si="57"/>
        <v>#DIV/0!</v>
      </c>
      <c r="U63" s="165" t="e">
        <f t="shared" si="58"/>
        <v>#DIV/0!</v>
      </c>
      <c r="V63" s="99" t="e">
        <f t="shared" si="59"/>
        <v>#DIV/0!</v>
      </c>
      <c r="W63" s="167" t="e">
        <f t="shared" si="60"/>
        <v>#DIV/0!</v>
      </c>
      <c r="X63" s="143"/>
    </row>
    <row r="64" spans="1:28" s="2" customFormat="1" x14ac:dyDescent="0.2">
      <c r="B64" s="106" t="s">
        <v>2</v>
      </c>
      <c r="C64" s="101"/>
      <c r="D64" s="76" t="e">
        <f>SUM(D58:D63)</f>
        <v>#DIV/0!</v>
      </c>
      <c r="E64" s="68" t="e">
        <f>SUM(E58:E63)</f>
        <v>#DIV/0!</v>
      </c>
      <c r="F64" s="68">
        <f>SUM(F58:F63)</f>
        <v>0</v>
      </c>
      <c r="G64" s="119"/>
      <c r="H64" s="166" t="e">
        <f>SUM(H58:H63)</f>
        <v>#DIV/0!</v>
      </c>
      <c r="I64" s="119" t="e">
        <f>SUM(I58:I63)</f>
        <v>#DIV/0!</v>
      </c>
      <c r="J64" s="119" t="e">
        <f>SUM(J58:J63)</f>
        <v>#DIV/0!</v>
      </c>
      <c r="K64" s="119" t="e">
        <f>SUM(K58:K63)</f>
        <v>#DIV/0!</v>
      </c>
      <c r="L64" s="119" t="e">
        <f>SUM(L58:L63)</f>
        <v>#DIV/0!</v>
      </c>
      <c r="M64" s="101"/>
      <c r="N64" s="166"/>
      <c r="O64" s="119" t="e">
        <f t="shared" ref="O64:W64" si="61">SUM(O58:O63)</f>
        <v>#DIV/0!</v>
      </c>
      <c r="P64" s="119" t="e">
        <f t="shared" si="61"/>
        <v>#DIV/0!</v>
      </c>
      <c r="Q64" s="166" t="e">
        <f t="shared" si="61"/>
        <v>#DIV/0!</v>
      </c>
      <c r="R64" s="166" t="e">
        <f t="shared" si="61"/>
        <v>#DIV/0!</v>
      </c>
      <c r="S64" s="166" t="e">
        <f t="shared" si="61"/>
        <v>#DIV/0!</v>
      </c>
      <c r="T64" s="119" t="e">
        <f t="shared" si="61"/>
        <v>#DIV/0!</v>
      </c>
      <c r="U64" s="166" t="e">
        <f t="shared" si="61"/>
        <v>#DIV/0!</v>
      </c>
      <c r="V64" s="119" t="e">
        <f t="shared" si="61"/>
        <v>#DIV/0!</v>
      </c>
      <c r="W64" s="168" t="e">
        <f t="shared" si="61"/>
        <v>#DIV/0!</v>
      </c>
      <c r="X64" s="144"/>
    </row>
    <row r="65" spans="2:24" x14ac:dyDescent="0.2">
      <c r="B65" s="106"/>
      <c r="C65" s="97"/>
      <c r="D65" s="77"/>
      <c r="E65" s="69"/>
      <c r="F65" s="105"/>
      <c r="G65" s="99"/>
      <c r="H65" s="165"/>
      <c r="I65" s="99"/>
      <c r="J65" s="166"/>
      <c r="K65" s="165"/>
      <c r="L65" s="165"/>
      <c r="M65" s="97"/>
      <c r="N65" s="165"/>
      <c r="O65" s="165"/>
      <c r="P65" s="165"/>
      <c r="Q65" s="165"/>
      <c r="R65" s="165"/>
      <c r="S65" s="165"/>
      <c r="T65" s="165"/>
      <c r="U65" s="165"/>
      <c r="V65" s="165"/>
      <c r="W65" s="167"/>
      <c r="X65" s="143"/>
    </row>
    <row r="66" spans="2:24" x14ac:dyDescent="0.2">
      <c r="B66" s="106" t="s">
        <v>89</v>
      </c>
      <c r="C66" s="97"/>
      <c r="D66" s="77"/>
      <c r="E66" s="69"/>
      <c r="F66" s="105"/>
      <c r="G66" s="99"/>
      <c r="H66" s="165"/>
      <c r="I66" s="99"/>
      <c r="J66" s="165"/>
      <c r="K66" s="165"/>
      <c r="L66" s="165"/>
      <c r="M66" s="97"/>
      <c r="N66" s="165"/>
      <c r="O66" s="165"/>
      <c r="P66" s="165"/>
      <c r="Q66" s="165"/>
      <c r="R66" s="165"/>
      <c r="S66" s="165"/>
      <c r="T66" s="165"/>
      <c r="U66" s="165"/>
      <c r="V66" s="165"/>
      <c r="W66" s="167"/>
      <c r="X66" s="143"/>
    </row>
    <row r="67" spans="2:24" x14ac:dyDescent="0.2">
      <c r="B67" s="123"/>
      <c r="C67" s="97" t="s">
        <v>30</v>
      </c>
      <c r="D67" s="75" t="e">
        <f>F67/$F$8</f>
        <v>#DIV/0!</v>
      </c>
      <c r="E67" s="66" t="e">
        <f>F67/$F$8*$E$8</f>
        <v>#DIV/0!</v>
      </c>
      <c r="F67" s="84"/>
      <c r="G67" s="62"/>
      <c r="H67" s="165" t="e">
        <f>G67*E67</f>
        <v>#DIV/0!</v>
      </c>
      <c r="I67" s="99" t="e">
        <f>E67*$I$6</f>
        <v>#DIV/0!</v>
      </c>
      <c r="J67" s="99" t="e">
        <f>H67*$J$6</f>
        <v>#DIV/0!</v>
      </c>
      <c r="K67" s="99" t="e">
        <f>MIN(($K$6*$K$7*(E67/2080)),(H67*$K$6))</f>
        <v>#DIV/0!</v>
      </c>
      <c r="L67" s="99" t="e">
        <f>MIN(($L$6*$L$7*(E67/2080)),(H67*$L$6))</f>
        <v>#DIV/0!</v>
      </c>
      <c r="M67" s="137"/>
      <c r="N67" s="172"/>
      <c r="O67" s="99" t="e">
        <f>N67*H67/100</f>
        <v>#DIV/0!</v>
      </c>
      <c r="P67" s="99" t="e">
        <f>SUM(I67:L67)+O67</f>
        <v>#DIV/0!</v>
      </c>
      <c r="Q67" s="165" t="e">
        <f>H67+P67</f>
        <v>#DIV/0!</v>
      </c>
      <c r="R67" s="165" t="e">
        <f>Q67*$R$6</f>
        <v>#DIV/0!</v>
      </c>
      <c r="S67" s="165" t="e">
        <f>R67+Q67</f>
        <v>#DIV/0!</v>
      </c>
      <c r="T67" s="99" t="e">
        <f>$T$6*S67</f>
        <v>#DIV/0!</v>
      </c>
      <c r="U67" s="165" t="e">
        <f>S67+T67</f>
        <v>#DIV/0!</v>
      </c>
      <c r="V67" s="99" t="e">
        <f>$V$6*U67</f>
        <v>#DIV/0!</v>
      </c>
      <c r="W67" s="167" t="e">
        <f>U67+V67</f>
        <v>#DIV/0!</v>
      </c>
      <c r="X67" s="143"/>
    </row>
    <row r="68" spans="2:24" x14ac:dyDescent="0.2">
      <c r="B68" s="123"/>
      <c r="C68" s="97" t="s">
        <v>30</v>
      </c>
      <c r="D68" s="75" t="e">
        <f t="shared" ref="D68:D73" si="62">F68/$F$8</f>
        <v>#DIV/0!</v>
      </c>
      <c r="E68" s="66" t="e">
        <f t="shared" ref="E68:E73" si="63">F68/$F$8*$E$8</f>
        <v>#DIV/0!</v>
      </c>
      <c r="F68" s="24"/>
      <c r="G68" s="62"/>
      <c r="H68" s="165" t="e">
        <f t="shared" ref="H68:H73" si="64">G68*E68</f>
        <v>#DIV/0!</v>
      </c>
      <c r="I68" s="99" t="e">
        <f t="shared" ref="I68:I73" si="65">E68*$I$6</f>
        <v>#DIV/0!</v>
      </c>
      <c r="J68" s="99" t="e">
        <f t="shared" ref="J68:J73" si="66">H68*$J$6</f>
        <v>#DIV/0!</v>
      </c>
      <c r="K68" s="99" t="e">
        <f t="shared" ref="K68:K73" si="67">MIN(($K$6*$K$7*(E68/2080)),(H68*$K$6))</f>
        <v>#DIV/0!</v>
      </c>
      <c r="L68" s="99" t="e">
        <f t="shared" ref="L68:L73" si="68">MIN(($L$6*$L$7*(E68/2080)),(H68*$L$6))</f>
        <v>#DIV/0!</v>
      </c>
      <c r="M68" s="137"/>
      <c r="N68" s="172"/>
      <c r="O68" s="99" t="e">
        <f t="shared" ref="O68:O73" si="69">N68*H68/100</f>
        <v>#DIV/0!</v>
      </c>
      <c r="P68" s="99" t="e">
        <f t="shared" ref="P68:P73" si="70">SUM(I68:L68)+O68</f>
        <v>#DIV/0!</v>
      </c>
      <c r="Q68" s="165" t="e">
        <f t="shared" ref="Q68:Q73" si="71">H68+P68</f>
        <v>#DIV/0!</v>
      </c>
      <c r="R68" s="165" t="e">
        <f t="shared" ref="R68:R73" si="72">Q68*$R$6</f>
        <v>#DIV/0!</v>
      </c>
      <c r="S68" s="165" t="e">
        <f t="shared" ref="S68:S73" si="73">R68+Q68</f>
        <v>#DIV/0!</v>
      </c>
      <c r="T68" s="99" t="e">
        <f t="shared" ref="T68:T73" si="74">$T$6*S68</f>
        <v>#DIV/0!</v>
      </c>
      <c r="U68" s="165" t="e">
        <f t="shared" ref="U68:U73" si="75">S68+T68</f>
        <v>#DIV/0!</v>
      </c>
      <c r="V68" s="99" t="e">
        <f t="shared" ref="V68:V73" si="76">$V$6*U68</f>
        <v>#DIV/0!</v>
      </c>
      <c r="W68" s="167" t="e">
        <f t="shared" ref="W68:W73" si="77">U68+V68</f>
        <v>#DIV/0!</v>
      </c>
      <c r="X68" s="143"/>
    </row>
    <row r="69" spans="2:24" x14ac:dyDescent="0.2">
      <c r="B69" s="123"/>
      <c r="C69" s="97" t="s">
        <v>30</v>
      </c>
      <c r="D69" s="75" t="e">
        <f t="shared" si="62"/>
        <v>#DIV/0!</v>
      </c>
      <c r="E69" s="66" t="e">
        <f t="shared" si="63"/>
        <v>#DIV/0!</v>
      </c>
      <c r="F69" s="24">
        <v>0</v>
      </c>
      <c r="G69" s="62"/>
      <c r="H69" s="165" t="e">
        <f t="shared" si="64"/>
        <v>#DIV/0!</v>
      </c>
      <c r="I69" s="99" t="e">
        <f t="shared" si="65"/>
        <v>#DIV/0!</v>
      </c>
      <c r="J69" s="99" t="e">
        <f t="shared" si="66"/>
        <v>#DIV/0!</v>
      </c>
      <c r="K69" s="99" t="e">
        <f t="shared" si="67"/>
        <v>#DIV/0!</v>
      </c>
      <c r="L69" s="99" t="e">
        <f t="shared" si="68"/>
        <v>#DIV/0!</v>
      </c>
      <c r="M69" s="137"/>
      <c r="N69" s="172"/>
      <c r="O69" s="99" t="e">
        <f t="shared" si="69"/>
        <v>#DIV/0!</v>
      </c>
      <c r="P69" s="99" t="e">
        <f t="shared" si="70"/>
        <v>#DIV/0!</v>
      </c>
      <c r="Q69" s="165" t="e">
        <f t="shared" si="71"/>
        <v>#DIV/0!</v>
      </c>
      <c r="R69" s="165" t="e">
        <f t="shared" si="72"/>
        <v>#DIV/0!</v>
      </c>
      <c r="S69" s="165" t="e">
        <f t="shared" si="73"/>
        <v>#DIV/0!</v>
      </c>
      <c r="T69" s="99" t="e">
        <f t="shared" si="74"/>
        <v>#DIV/0!</v>
      </c>
      <c r="U69" s="165" t="e">
        <f t="shared" si="75"/>
        <v>#DIV/0!</v>
      </c>
      <c r="V69" s="99" t="e">
        <f t="shared" si="76"/>
        <v>#DIV/0!</v>
      </c>
      <c r="W69" s="167" t="e">
        <f t="shared" si="77"/>
        <v>#DIV/0!</v>
      </c>
      <c r="X69" s="143"/>
    </row>
    <row r="70" spans="2:24" x14ac:dyDescent="0.2">
      <c r="B70" s="123"/>
      <c r="C70" s="97" t="s">
        <v>30</v>
      </c>
      <c r="D70" s="75" t="e">
        <f t="shared" si="62"/>
        <v>#DIV/0!</v>
      </c>
      <c r="E70" s="66" t="e">
        <f t="shared" si="63"/>
        <v>#DIV/0!</v>
      </c>
      <c r="F70" s="24"/>
      <c r="G70" s="62"/>
      <c r="H70" s="165" t="e">
        <f t="shared" si="64"/>
        <v>#DIV/0!</v>
      </c>
      <c r="I70" s="99" t="e">
        <f t="shared" si="65"/>
        <v>#DIV/0!</v>
      </c>
      <c r="J70" s="99" t="e">
        <f t="shared" si="66"/>
        <v>#DIV/0!</v>
      </c>
      <c r="K70" s="99" t="e">
        <f t="shared" si="67"/>
        <v>#DIV/0!</v>
      </c>
      <c r="L70" s="99" t="e">
        <f t="shared" si="68"/>
        <v>#DIV/0!</v>
      </c>
      <c r="M70" s="53"/>
      <c r="N70" s="82"/>
      <c r="O70" s="99" t="e">
        <f t="shared" si="69"/>
        <v>#DIV/0!</v>
      </c>
      <c r="P70" s="99" t="e">
        <f t="shared" si="70"/>
        <v>#DIV/0!</v>
      </c>
      <c r="Q70" s="165" t="e">
        <f t="shared" si="71"/>
        <v>#DIV/0!</v>
      </c>
      <c r="R70" s="165" t="e">
        <f t="shared" si="72"/>
        <v>#DIV/0!</v>
      </c>
      <c r="S70" s="165" t="e">
        <f t="shared" si="73"/>
        <v>#DIV/0!</v>
      </c>
      <c r="T70" s="99" t="e">
        <f t="shared" si="74"/>
        <v>#DIV/0!</v>
      </c>
      <c r="U70" s="165" t="e">
        <f t="shared" si="75"/>
        <v>#DIV/0!</v>
      </c>
      <c r="V70" s="99" t="e">
        <f t="shared" si="76"/>
        <v>#DIV/0!</v>
      </c>
      <c r="W70" s="167" t="e">
        <f t="shared" si="77"/>
        <v>#DIV/0!</v>
      </c>
      <c r="X70" s="143"/>
    </row>
    <row r="71" spans="2:24" x14ac:dyDescent="0.2">
      <c r="B71" s="123"/>
      <c r="C71" s="97" t="s">
        <v>30</v>
      </c>
      <c r="D71" s="75" t="e">
        <f t="shared" si="62"/>
        <v>#DIV/0!</v>
      </c>
      <c r="E71" s="66" t="e">
        <f t="shared" si="63"/>
        <v>#DIV/0!</v>
      </c>
      <c r="F71" s="24"/>
      <c r="G71" s="62"/>
      <c r="H71" s="165" t="e">
        <f t="shared" si="64"/>
        <v>#DIV/0!</v>
      </c>
      <c r="I71" s="99" t="e">
        <f t="shared" si="65"/>
        <v>#DIV/0!</v>
      </c>
      <c r="J71" s="99" t="e">
        <f t="shared" si="66"/>
        <v>#DIV/0!</v>
      </c>
      <c r="K71" s="99" t="e">
        <f t="shared" si="67"/>
        <v>#DIV/0!</v>
      </c>
      <c r="L71" s="99" t="e">
        <f t="shared" si="68"/>
        <v>#DIV/0!</v>
      </c>
      <c r="M71" s="53"/>
      <c r="N71" s="82"/>
      <c r="O71" s="99" t="e">
        <f t="shared" si="69"/>
        <v>#DIV/0!</v>
      </c>
      <c r="P71" s="99" t="e">
        <f t="shared" si="70"/>
        <v>#DIV/0!</v>
      </c>
      <c r="Q71" s="165" t="e">
        <f t="shared" si="71"/>
        <v>#DIV/0!</v>
      </c>
      <c r="R71" s="165" t="e">
        <f t="shared" si="72"/>
        <v>#DIV/0!</v>
      </c>
      <c r="S71" s="165" t="e">
        <f t="shared" si="73"/>
        <v>#DIV/0!</v>
      </c>
      <c r="T71" s="99" t="e">
        <f t="shared" si="74"/>
        <v>#DIV/0!</v>
      </c>
      <c r="U71" s="165" t="e">
        <f t="shared" si="75"/>
        <v>#DIV/0!</v>
      </c>
      <c r="V71" s="99" t="e">
        <f t="shared" si="76"/>
        <v>#DIV/0!</v>
      </c>
      <c r="W71" s="167" t="e">
        <f t="shared" si="77"/>
        <v>#DIV/0!</v>
      </c>
      <c r="X71" s="143"/>
    </row>
    <row r="72" spans="2:24" x14ac:dyDescent="0.2">
      <c r="B72" s="123"/>
      <c r="C72" s="97" t="s">
        <v>30</v>
      </c>
      <c r="D72" s="75" t="e">
        <f t="shared" si="62"/>
        <v>#DIV/0!</v>
      </c>
      <c r="E72" s="66" t="e">
        <f t="shared" si="63"/>
        <v>#DIV/0!</v>
      </c>
      <c r="F72" s="24"/>
      <c r="G72" s="62"/>
      <c r="H72" s="165" t="e">
        <f t="shared" si="64"/>
        <v>#DIV/0!</v>
      </c>
      <c r="I72" s="99" t="e">
        <f t="shared" si="65"/>
        <v>#DIV/0!</v>
      </c>
      <c r="J72" s="99" t="e">
        <f t="shared" si="66"/>
        <v>#DIV/0!</v>
      </c>
      <c r="K72" s="99" t="e">
        <f t="shared" si="67"/>
        <v>#DIV/0!</v>
      </c>
      <c r="L72" s="99" t="e">
        <f t="shared" si="68"/>
        <v>#DIV/0!</v>
      </c>
      <c r="M72" s="53"/>
      <c r="N72" s="82"/>
      <c r="O72" s="99" t="e">
        <f t="shared" si="69"/>
        <v>#DIV/0!</v>
      </c>
      <c r="P72" s="99" t="e">
        <f t="shared" si="70"/>
        <v>#DIV/0!</v>
      </c>
      <c r="Q72" s="165" t="e">
        <f t="shared" si="71"/>
        <v>#DIV/0!</v>
      </c>
      <c r="R72" s="165" t="e">
        <f t="shared" si="72"/>
        <v>#DIV/0!</v>
      </c>
      <c r="S72" s="165" t="e">
        <f t="shared" si="73"/>
        <v>#DIV/0!</v>
      </c>
      <c r="T72" s="99" t="e">
        <f t="shared" si="74"/>
        <v>#DIV/0!</v>
      </c>
      <c r="U72" s="165" t="e">
        <f t="shared" si="75"/>
        <v>#DIV/0!</v>
      </c>
      <c r="V72" s="99" t="e">
        <f t="shared" si="76"/>
        <v>#DIV/0!</v>
      </c>
      <c r="W72" s="167" t="e">
        <f t="shared" si="77"/>
        <v>#DIV/0!</v>
      </c>
      <c r="X72" s="143"/>
    </row>
    <row r="73" spans="2:24" x14ac:dyDescent="0.2">
      <c r="B73" s="123"/>
      <c r="C73" s="97" t="s">
        <v>30</v>
      </c>
      <c r="D73" s="75" t="e">
        <f t="shared" si="62"/>
        <v>#DIV/0!</v>
      </c>
      <c r="E73" s="66" t="e">
        <f t="shared" si="63"/>
        <v>#DIV/0!</v>
      </c>
      <c r="F73" s="24"/>
      <c r="G73" s="62"/>
      <c r="H73" s="165" t="e">
        <f t="shared" si="64"/>
        <v>#DIV/0!</v>
      </c>
      <c r="I73" s="99" t="e">
        <f t="shared" si="65"/>
        <v>#DIV/0!</v>
      </c>
      <c r="J73" s="99" t="e">
        <f t="shared" si="66"/>
        <v>#DIV/0!</v>
      </c>
      <c r="K73" s="99" t="e">
        <f t="shared" si="67"/>
        <v>#DIV/0!</v>
      </c>
      <c r="L73" s="99" t="e">
        <f t="shared" si="68"/>
        <v>#DIV/0!</v>
      </c>
      <c r="M73" s="53"/>
      <c r="N73" s="82"/>
      <c r="O73" s="99" t="e">
        <f t="shared" si="69"/>
        <v>#DIV/0!</v>
      </c>
      <c r="P73" s="99" t="e">
        <f t="shared" si="70"/>
        <v>#DIV/0!</v>
      </c>
      <c r="Q73" s="165" t="e">
        <f t="shared" si="71"/>
        <v>#DIV/0!</v>
      </c>
      <c r="R73" s="165" t="e">
        <f t="shared" si="72"/>
        <v>#DIV/0!</v>
      </c>
      <c r="S73" s="165" t="e">
        <f t="shared" si="73"/>
        <v>#DIV/0!</v>
      </c>
      <c r="T73" s="99" t="e">
        <f t="shared" si="74"/>
        <v>#DIV/0!</v>
      </c>
      <c r="U73" s="165" t="e">
        <f t="shared" si="75"/>
        <v>#DIV/0!</v>
      </c>
      <c r="V73" s="99" t="e">
        <f t="shared" si="76"/>
        <v>#DIV/0!</v>
      </c>
      <c r="W73" s="167" t="e">
        <f t="shared" si="77"/>
        <v>#DIV/0!</v>
      </c>
      <c r="X73" s="143"/>
    </row>
    <row r="74" spans="2:24" x14ac:dyDescent="0.2">
      <c r="B74" s="106" t="s">
        <v>92</v>
      </c>
      <c r="C74" s="97"/>
      <c r="D74" s="75"/>
      <c r="E74" s="66"/>
      <c r="F74" s="66"/>
      <c r="G74" s="99"/>
      <c r="H74" s="165"/>
      <c r="I74" s="99"/>
      <c r="J74" s="99"/>
      <c r="K74" s="99"/>
      <c r="L74" s="99"/>
      <c r="M74" s="97"/>
      <c r="N74" s="99"/>
      <c r="O74" s="99"/>
      <c r="P74" s="99"/>
      <c r="Q74" s="165"/>
      <c r="R74" s="165"/>
      <c r="S74" s="165"/>
      <c r="T74" s="99"/>
      <c r="U74" s="165"/>
      <c r="V74" s="99"/>
      <c r="W74" s="167"/>
      <c r="X74" s="143"/>
    </row>
    <row r="75" spans="2:24" x14ac:dyDescent="0.2">
      <c r="B75" s="123"/>
      <c r="C75" s="97" t="s">
        <v>30</v>
      </c>
      <c r="D75" s="75" t="e">
        <f t="shared" ref="D75:D80" si="78">F75/$F$7</f>
        <v>#DIV/0!</v>
      </c>
      <c r="E75" s="66" t="e">
        <f t="shared" ref="E75:E80" si="79">F75/$F$7*$E$7</f>
        <v>#DIV/0!</v>
      </c>
      <c r="F75" s="24"/>
      <c r="G75" s="62"/>
      <c r="H75" s="165" t="e">
        <f t="shared" ref="H75:H80" si="80">G75*E75</f>
        <v>#DIV/0!</v>
      </c>
      <c r="I75" s="99" t="e">
        <f t="shared" ref="I75:I80" si="81">E75*$I$6</f>
        <v>#DIV/0!</v>
      </c>
      <c r="J75" s="99" t="e">
        <f t="shared" ref="J75:J80" si="82">H75*$J$6</f>
        <v>#DIV/0!</v>
      </c>
      <c r="K75" s="99" t="e">
        <f t="shared" ref="K75:K80" si="83">MIN(($K$6*$K$7*(E75/2080)),(H75*$K$6))</f>
        <v>#DIV/0!</v>
      </c>
      <c r="L75" s="99" t="e">
        <f t="shared" ref="L75:L80" si="84">MIN(($L$6*$L$7*(E75/2080)),(H75*$L$6))</f>
        <v>#DIV/0!</v>
      </c>
      <c r="M75" s="137"/>
      <c r="N75" s="172"/>
      <c r="O75" s="99" t="e">
        <f t="shared" ref="O75:O80" si="85">N75*H75/100</f>
        <v>#DIV/0!</v>
      </c>
      <c r="P75" s="99" t="e">
        <f t="shared" ref="P75:P80" si="86">SUM(I75:L75)+O75</f>
        <v>#DIV/0!</v>
      </c>
      <c r="Q75" s="165" t="e">
        <f t="shared" ref="Q75:Q80" si="87">H75+P75</f>
        <v>#DIV/0!</v>
      </c>
      <c r="R75" s="165" t="e">
        <f t="shared" ref="R75:R80" si="88">Q75*$R$6</f>
        <v>#DIV/0!</v>
      </c>
      <c r="S75" s="165" t="e">
        <f t="shared" ref="S75:S80" si="89">R75+Q75</f>
        <v>#DIV/0!</v>
      </c>
      <c r="T75" s="99" t="e">
        <f t="shared" ref="T75:T80" si="90">$T$6*S75</f>
        <v>#DIV/0!</v>
      </c>
      <c r="U75" s="165" t="e">
        <f t="shared" ref="U75:U80" si="91">S75+T75</f>
        <v>#DIV/0!</v>
      </c>
      <c r="V75" s="99" t="e">
        <f t="shared" ref="V75:V80" si="92">$V$6*U75</f>
        <v>#DIV/0!</v>
      </c>
      <c r="W75" s="167" t="e">
        <f t="shared" ref="W75:W80" si="93">U75+V75</f>
        <v>#DIV/0!</v>
      </c>
      <c r="X75" s="143"/>
    </row>
    <row r="76" spans="2:24" x14ac:dyDescent="0.2">
      <c r="B76" s="123"/>
      <c r="C76" s="97" t="s">
        <v>30</v>
      </c>
      <c r="D76" s="75" t="e">
        <f t="shared" si="78"/>
        <v>#DIV/0!</v>
      </c>
      <c r="E76" s="66" t="e">
        <f t="shared" si="79"/>
        <v>#DIV/0!</v>
      </c>
      <c r="F76" s="24"/>
      <c r="G76" s="62"/>
      <c r="H76" s="165" t="e">
        <f t="shared" si="80"/>
        <v>#DIV/0!</v>
      </c>
      <c r="I76" s="99" t="e">
        <f t="shared" si="81"/>
        <v>#DIV/0!</v>
      </c>
      <c r="J76" s="99" t="e">
        <f t="shared" si="82"/>
        <v>#DIV/0!</v>
      </c>
      <c r="K76" s="99" t="e">
        <f t="shared" si="83"/>
        <v>#DIV/0!</v>
      </c>
      <c r="L76" s="99" t="e">
        <f t="shared" si="84"/>
        <v>#DIV/0!</v>
      </c>
      <c r="M76" s="137"/>
      <c r="N76" s="172"/>
      <c r="O76" s="99" t="e">
        <f t="shared" si="85"/>
        <v>#DIV/0!</v>
      </c>
      <c r="P76" s="99" t="e">
        <f t="shared" si="86"/>
        <v>#DIV/0!</v>
      </c>
      <c r="Q76" s="165" t="e">
        <f t="shared" si="87"/>
        <v>#DIV/0!</v>
      </c>
      <c r="R76" s="165" t="e">
        <f t="shared" si="88"/>
        <v>#DIV/0!</v>
      </c>
      <c r="S76" s="165" t="e">
        <f t="shared" si="89"/>
        <v>#DIV/0!</v>
      </c>
      <c r="T76" s="99" t="e">
        <f t="shared" si="90"/>
        <v>#DIV/0!</v>
      </c>
      <c r="U76" s="165" t="e">
        <f t="shared" si="91"/>
        <v>#DIV/0!</v>
      </c>
      <c r="V76" s="99" t="e">
        <f t="shared" si="92"/>
        <v>#DIV/0!</v>
      </c>
      <c r="W76" s="167" t="e">
        <f t="shared" si="93"/>
        <v>#DIV/0!</v>
      </c>
      <c r="X76" s="143"/>
    </row>
    <row r="77" spans="2:24" x14ac:dyDescent="0.2">
      <c r="B77" s="123"/>
      <c r="C77" s="97" t="s">
        <v>30</v>
      </c>
      <c r="D77" s="75" t="e">
        <f t="shared" si="78"/>
        <v>#DIV/0!</v>
      </c>
      <c r="E77" s="66" t="e">
        <f t="shared" si="79"/>
        <v>#DIV/0!</v>
      </c>
      <c r="F77" s="24"/>
      <c r="G77" s="62"/>
      <c r="H77" s="165" t="e">
        <f t="shared" si="80"/>
        <v>#DIV/0!</v>
      </c>
      <c r="I77" s="99" t="e">
        <f t="shared" si="81"/>
        <v>#DIV/0!</v>
      </c>
      <c r="J77" s="99" t="e">
        <f t="shared" si="82"/>
        <v>#DIV/0!</v>
      </c>
      <c r="K77" s="99" t="e">
        <f t="shared" si="83"/>
        <v>#DIV/0!</v>
      </c>
      <c r="L77" s="99" t="e">
        <f t="shared" si="84"/>
        <v>#DIV/0!</v>
      </c>
      <c r="M77" s="53"/>
      <c r="N77" s="82"/>
      <c r="O77" s="99" t="e">
        <f t="shared" si="85"/>
        <v>#DIV/0!</v>
      </c>
      <c r="P77" s="99" t="e">
        <f t="shared" si="86"/>
        <v>#DIV/0!</v>
      </c>
      <c r="Q77" s="165" t="e">
        <f t="shared" si="87"/>
        <v>#DIV/0!</v>
      </c>
      <c r="R77" s="165" t="e">
        <f t="shared" si="88"/>
        <v>#DIV/0!</v>
      </c>
      <c r="S77" s="165" t="e">
        <f t="shared" si="89"/>
        <v>#DIV/0!</v>
      </c>
      <c r="T77" s="99" t="e">
        <f t="shared" si="90"/>
        <v>#DIV/0!</v>
      </c>
      <c r="U77" s="165" t="e">
        <f t="shared" si="91"/>
        <v>#DIV/0!</v>
      </c>
      <c r="V77" s="99" t="e">
        <f t="shared" si="92"/>
        <v>#DIV/0!</v>
      </c>
      <c r="W77" s="167" t="e">
        <f t="shared" si="93"/>
        <v>#DIV/0!</v>
      </c>
      <c r="X77" s="143"/>
    </row>
    <row r="78" spans="2:24" x14ac:dyDescent="0.2">
      <c r="B78" s="123"/>
      <c r="C78" s="97" t="s">
        <v>30</v>
      </c>
      <c r="D78" s="75" t="e">
        <f t="shared" si="78"/>
        <v>#DIV/0!</v>
      </c>
      <c r="E78" s="66" t="e">
        <f t="shared" si="79"/>
        <v>#DIV/0!</v>
      </c>
      <c r="F78" s="24"/>
      <c r="G78" s="62"/>
      <c r="H78" s="165" t="e">
        <f t="shared" si="80"/>
        <v>#DIV/0!</v>
      </c>
      <c r="I78" s="99" t="e">
        <f t="shared" si="81"/>
        <v>#DIV/0!</v>
      </c>
      <c r="J78" s="99" t="e">
        <f t="shared" si="82"/>
        <v>#DIV/0!</v>
      </c>
      <c r="K78" s="99" t="e">
        <f t="shared" si="83"/>
        <v>#DIV/0!</v>
      </c>
      <c r="L78" s="99" t="e">
        <f t="shared" si="84"/>
        <v>#DIV/0!</v>
      </c>
      <c r="M78" s="53"/>
      <c r="N78" s="82"/>
      <c r="O78" s="99" t="e">
        <f t="shared" si="85"/>
        <v>#DIV/0!</v>
      </c>
      <c r="P78" s="99" t="e">
        <f t="shared" si="86"/>
        <v>#DIV/0!</v>
      </c>
      <c r="Q78" s="165" t="e">
        <f t="shared" si="87"/>
        <v>#DIV/0!</v>
      </c>
      <c r="R78" s="165" t="e">
        <f t="shared" si="88"/>
        <v>#DIV/0!</v>
      </c>
      <c r="S78" s="165" t="e">
        <f t="shared" si="89"/>
        <v>#DIV/0!</v>
      </c>
      <c r="T78" s="99" t="e">
        <f t="shared" si="90"/>
        <v>#DIV/0!</v>
      </c>
      <c r="U78" s="165" t="e">
        <f t="shared" si="91"/>
        <v>#DIV/0!</v>
      </c>
      <c r="V78" s="99" t="e">
        <f t="shared" si="92"/>
        <v>#DIV/0!</v>
      </c>
      <c r="W78" s="167" t="e">
        <f t="shared" si="93"/>
        <v>#DIV/0!</v>
      </c>
      <c r="X78" s="143"/>
    </row>
    <row r="79" spans="2:24" x14ac:dyDescent="0.2">
      <c r="B79" s="123"/>
      <c r="C79" s="97" t="s">
        <v>30</v>
      </c>
      <c r="D79" s="75" t="e">
        <f t="shared" si="78"/>
        <v>#DIV/0!</v>
      </c>
      <c r="E79" s="66" t="e">
        <f t="shared" si="79"/>
        <v>#DIV/0!</v>
      </c>
      <c r="F79" s="24"/>
      <c r="G79" s="62"/>
      <c r="H79" s="165" t="e">
        <f t="shared" si="80"/>
        <v>#DIV/0!</v>
      </c>
      <c r="I79" s="99" t="e">
        <f t="shared" si="81"/>
        <v>#DIV/0!</v>
      </c>
      <c r="J79" s="99" t="e">
        <f t="shared" si="82"/>
        <v>#DIV/0!</v>
      </c>
      <c r="K79" s="99" t="e">
        <f t="shared" si="83"/>
        <v>#DIV/0!</v>
      </c>
      <c r="L79" s="99" t="e">
        <f t="shared" si="84"/>
        <v>#DIV/0!</v>
      </c>
      <c r="M79" s="53"/>
      <c r="N79" s="82"/>
      <c r="O79" s="99" t="e">
        <f t="shared" si="85"/>
        <v>#DIV/0!</v>
      </c>
      <c r="P79" s="99" t="e">
        <f t="shared" si="86"/>
        <v>#DIV/0!</v>
      </c>
      <c r="Q79" s="165" t="e">
        <f t="shared" si="87"/>
        <v>#DIV/0!</v>
      </c>
      <c r="R79" s="165" t="e">
        <f t="shared" si="88"/>
        <v>#DIV/0!</v>
      </c>
      <c r="S79" s="165" t="e">
        <f t="shared" si="89"/>
        <v>#DIV/0!</v>
      </c>
      <c r="T79" s="99" t="e">
        <f t="shared" si="90"/>
        <v>#DIV/0!</v>
      </c>
      <c r="U79" s="165" t="e">
        <f t="shared" si="91"/>
        <v>#DIV/0!</v>
      </c>
      <c r="V79" s="99" t="e">
        <f t="shared" si="92"/>
        <v>#DIV/0!</v>
      </c>
      <c r="W79" s="167" t="e">
        <f t="shared" si="93"/>
        <v>#DIV/0!</v>
      </c>
      <c r="X79" s="143"/>
    </row>
    <row r="80" spans="2:24" x14ac:dyDescent="0.2">
      <c r="B80" s="123"/>
      <c r="C80" s="97" t="s">
        <v>30</v>
      </c>
      <c r="D80" s="75" t="e">
        <f t="shared" si="78"/>
        <v>#DIV/0!</v>
      </c>
      <c r="E80" s="66" t="e">
        <f t="shared" si="79"/>
        <v>#DIV/0!</v>
      </c>
      <c r="F80" s="24"/>
      <c r="G80" s="62"/>
      <c r="H80" s="165" t="e">
        <f t="shared" si="80"/>
        <v>#DIV/0!</v>
      </c>
      <c r="I80" s="99" t="e">
        <f t="shared" si="81"/>
        <v>#DIV/0!</v>
      </c>
      <c r="J80" s="99" t="e">
        <f t="shared" si="82"/>
        <v>#DIV/0!</v>
      </c>
      <c r="K80" s="99" t="e">
        <f t="shared" si="83"/>
        <v>#DIV/0!</v>
      </c>
      <c r="L80" s="99" t="e">
        <f t="shared" si="84"/>
        <v>#DIV/0!</v>
      </c>
      <c r="M80" s="53"/>
      <c r="N80" s="82"/>
      <c r="O80" s="99" t="e">
        <f t="shared" si="85"/>
        <v>#DIV/0!</v>
      </c>
      <c r="P80" s="99" t="e">
        <f t="shared" si="86"/>
        <v>#DIV/0!</v>
      </c>
      <c r="Q80" s="165" t="e">
        <f t="shared" si="87"/>
        <v>#DIV/0!</v>
      </c>
      <c r="R80" s="165" t="e">
        <f t="shared" si="88"/>
        <v>#DIV/0!</v>
      </c>
      <c r="S80" s="165" t="e">
        <f t="shared" si="89"/>
        <v>#DIV/0!</v>
      </c>
      <c r="T80" s="99" t="e">
        <f t="shared" si="90"/>
        <v>#DIV/0!</v>
      </c>
      <c r="U80" s="165" t="e">
        <f t="shared" si="91"/>
        <v>#DIV/0!</v>
      </c>
      <c r="V80" s="99" t="e">
        <f t="shared" si="92"/>
        <v>#DIV/0!</v>
      </c>
      <c r="W80" s="167" t="e">
        <f t="shared" si="93"/>
        <v>#DIV/0!</v>
      </c>
      <c r="X80" s="143"/>
    </row>
    <row r="81" spans="2:24" s="2" customFormat="1" x14ac:dyDescent="0.2">
      <c r="B81" s="106" t="s">
        <v>4</v>
      </c>
      <c r="C81" s="101"/>
      <c r="D81" s="76" t="e">
        <f>SUM(D67:D80)</f>
        <v>#DIV/0!</v>
      </c>
      <c r="E81" s="68" t="e">
        <f>SUM(E67:E80)</f>
        <v>#DIV/0!</v>
      </c>
      <c r="F81" s="68">
        <f>SUM(F67:F80)</f>
        <v>0</v>
      </c>
      <c r="G81" s="119"/>
      <c r="H81" s="166" t="e">
        <f>SUM(H67:H80)</f>
        <v>#DIV/0!</v>
      </c>
      <c r="I81" s="119" t="e">
        <f>SUM(I67:I80)</f>
        <v>#DIV/0!</v>
      </c>
      <c r="J81" s="119" t="e">
        <f>SUM(J67:J80)</f>
        <v>#DIV/0!</v>
      </c>
      <c r="K81" s="119" t="e">
        <f>SUM(K67:K80)</f>
        <v>#DIV/0!</v>
      </c>
      <c r="L81" s="119" t="e">
        <f>SUM(L67:L80)</f>
        <v>#DIV/0!</v>
      </c>
      <c r="M81" s="101"/>
      <c r="N81" s="166"/>
      <c r="O81" s="119" t="e">
        <f t="shared" ref="O81:W81" si="94">SUM(O67:O80)</f>
        <v>#DIV/0!</v>
      </c>
      <c r="P81" s="119" t="e">
        <f t="shared" si="94"/>
        <v>#DIV/0!</v>
      </c>
      <c r="Q81" s="166" t="e">
        <f t="shared" si="94"/>
        <v>#DIV/0!</v>
      </c>
      <c r="R81" s="166" t="e">
        <f t="shared" si="94"/>
        <v>#DIV/0!</v>
      </c>
      <c r="S81" s="166" t="e">
        <f t="shared" si="94"/>
        <v>#DIV/0!</v>
      </c>
      <c r="T81" s="119" t="e">
        <f t="shared" si="94"/>
        <v>#DIV/0!</v>
      </c>
      <c r="U81" s="166" t="e">
        <f t="shared" si="94"/>
        <v>#DIV/0!</v>
      </c>
      <c r="V81" s="119" t="e">
        <f t="shared" si="94"/>
        <v>#DIV/0!</v>
      </c>
      <c r="W81" s="168" t="e">
        <f t="shared" si="94"/>
        <v>#DIV/0!</v>
      </c>
      <c r="X81" s="144"/>
    </row>
    <row r="82" spans="2:24" s="2" customFormat="1" x14ac:dyDescent="0.2">
      <c r="B82" s="106"/>
      <c r="C82" s="101"/>
      <c r="D82" s="76"/>
      <c r="E82" s="68"/>
      <c r="F82" s="68"/>
      <c r="G82" s="119"/>
      <c r="H82" s="107"/>
      <c r="I82" s="72"/>
      <c r="J82" s="72"/>
      <c r="K82" s="72"/>
      <c r="L82" s="72"/>
      <c r="M82" s="101"/>
      <c r="N82" s="166"/>
      <c r="O82" s="119"/>
      <c r="P82" s="119"/>
      <c r="Q82" s="166"/>
      <c r="R82" s="166"/>
      <c r="S82" s="166"/>
      <c r="T82" s="119"/>
      <c r="U82" s="166"/>
      <c r="V82" s="119"/>
      <c r="W82" s="168"/>
      <c r="X82" s="144"/>
    </row>
    <row r="83" spans="2:24" s="2" customFormat="1" x14ac:dyDescent="0.2">
      <c r="B83" s="106" t="s">
        <v>44</v>
      </c>
      <c r="C83" s="101"/>
      <c r="D83" s="76"/>
      <c r="E83" s="68"/>
      <c r="F83" s="68"/>
      <c r="G83" s="119"/>
      <c r="H83" s="107"/>
      <c r="I83" s="72"/>
      <c r="J83" s="72"/>
      <c r="K83" s="72"/>
      <c r="L83" s="72"/>
      <c r="M83" s="101"/>
      <c r="N83" s="166"/>
      <c r="O83" s="166" t="e">
        <f>O81+O64</f>
        <v>#DIV/0!</v>
      </c>
      <c r="P83" s="166" t="e">
        <f t="shared" ref="P83:V83" si="95">P81+P64</f>
        <v>#DIV/0!</v>
      </c>
      <c r="Q83" s="166" t="e">
        <f t="shared" si="95"/>
        <v>#DIV/0!</v>
      </c>
      <c r="R83" s="166" t="e">
        <f t="shared" si="95"/>
        <v>#DIV/0!</v>
      </c>
      <c r="S83" s="166" t="e">
        <f t="shared" si="95"/>
        <v>#DIV/0!</v>
      </c>
      <c r="T83" s="166" t="e">
        <f t="shared" si="95"/>
        <v>#DIV/0!</v>
      </c>
      <c r="U83" s="166" t="e">
        <f t="shared" si="95"/>
        <v>#DIV/0!</v>
      </c>
      <c r="V83" s="166" t="e">
        <f t="shared" si="95"/>
        <v>#DIV/0!</v>
      </c>
      <c r="W83" s="168" t="e">
        <f>W81+W64</f>
        <v>#DIV/0!</v>
      </c>
      <c r="X83" s="144"/>
    </row>
    <row r="84" spans="2:24" s="2" customFormat="1" x14ac:dyDescent="0.2">
      <c r="B84" s="106"/>
      <c r="C84" s="101"/>
      <c r="D84" s="76"/>
      <c r="E84" s="68"/>
      <c r="F84" s="124"/>
      <c r="G84" s="119"/>
      <c r="H84" s="107"/>
      <c r="I84" s="72"/>
      <c r="J84" s="72"/>
      <c r="K84" s="72"/>
      <c r="L84" s="72"/>
      <c r="M84" s="101"/>
      <c r="N84" s="101"/>
      <c r="O84" s="72"/>
      <c r="P84" s="72"/>
      <c r="Q84" s="107"/>
      <c r="R84" s="107"/>
      <c r="S84" s="107"/>
      <c r="T84" s="72"/>
      <c r="U84" s="107"/>
      <c r="V84" s="72"/>
      <c r="W84" s="108"/>
      <c r="X84" s="144"/>
    </row>
    <row r="85" spans="2:24" s="2" customFormat="1" x14ac:dyDescent="0.2">
      <c r="B85" s="106" t="s">
        <v>85</v>
      </c>
      <c r="C85" s="101"/>
      <c r="D85" s="76"/>
      <c r="E85" s="68"/>
      <c r="F85" s="124"/>
      <c r="G85" s="119"/>
      <c r="H85" s="107"/>
      <c r="I85" s="72"/>
      <c r="J85" s="72"/>
      <c r="K85" s="72"/>
      <c r="L85" s="72"/>
      <c r="M85" s="101"/>
      <c r="N85" s="101"/>
      <c r="O85" s="72"/>
      <c r="P85" s="72"/>
      <c r="Q85" s="107"/>
      <c r="R85" s="107"/>
      <c r="S85" s="107"/>
      <c r="T85" s="72"/>
      <c r="U85" s="107"/>
      <c r="V85" s="72"/>
      <c r="W85" s="108"/>
      <c r="X85" s="144"/>
    </row>
    <row r="86" spans="2:24" s="2" customFormat="1" x14ac:dyDescent="0.2">
      <c r="B86" s="139"/>
      <c r="C86" s="101"/>
      <c r="D86" s="76"/>
      <c r="E86" s="68"/>
      <c r="F86" s="124"/>
      <c r="G86" s="119"/>
      <c r="H86" s="107"/>
      <c r="I86" s="72"/>
      <c r="J86" s="72"/>
      <c r="K86" s="72"/>
      <c r="L86" s="72"/>
      <c r="M86" s="101"/>
      <c r="N86" s="101"/>
      <c r="O86" s="72"/>
      <c r="P86" s="72"/>
      <c r="Q86" s="169"/>
      <c r="R86" s="165">
        <f>Q86*$R$6</f>
        <v>0</v>
      </c>
      <c r="S86" s="165">
        <f>R86+Q86</f>
        <v>0</v>
      </c>
      <c r="T86" s="99">
        <f>$T$6*S86</f>
        <v>0</v>
      </c>
      <c r="U86" s="165">
        <f>S86+T86</f>
        <v>0</v>
      </c>
      <c r="V86" s="99">
        <f>$V$6*U86</f>
        <v>0</v>
      </c>
      <c r="W86" s="167">
        <f>U86+V86</f>
        <v>0</v>
      </c>
      <c r="X86" s="144"/>
    </row>
    <row r="87" spans="2:24" s="2" customFormat="1" x14ac:dyDescent="0.2">
      <c r="B87" s="139"/>
      <c r="C87" s="101"/>
      <c r="D87" s="76"/>
      <c r="E87" s="68"/>
      <c r="F87" s="124"/>
      <c r="G87" s="119"/>
      <c r="H87" s="107"/>
      <c r="I87" s="72"/>
      <c r="J87" s="72"/>
      <c r="K87" s="72"/>
      <c r="L87" s="72"/>
      <c r="M87" s="101"/>
      <c r="N87" s="101"/>
      <c r="O87" s="72"/>
      <c r="P87" s="72"/>
      <c r="Q87" s="169"/>
      <c r="R87" s="165">
        <f t="shared" ref="R87:R94" si="96">Q87*$R$6</f>
        <v>0</v>
      </c>
      <c r="S87" s="165">
        <f t="shared" ref="S87:S94" si="97">R87+Q87</f>
        <v>0</v>
      </c>
      <c r="T87" s="99">
        <f t="shared" ref="T87:T94" si="98">$T$6*S87</f>
        <v>0</v>
      </c>
      <c r="U87" s="165">
        <f t="shared" ref="U87:U94" si="99">S87+T87</f>
        <v>0</v>
      </c>
      <c r="V87" s="99">
        <f t="shared" ref="V87:V94" si="100">$V$6*U87</f>
        <v>0</v>
      </c>
      <c r="W87" s="167">
        <f t="shared" ref="W87:W94" si="101">U87+V87</f>
        <v>0</v>
      </c>
      <c r="X87" s="144"/>
    </row>
    <row r="88" spans="2:24" s="2" customFormat="1" x14ac:dyDescent="0.2">
      <c r="B88" s="139"/>
      <c r="C88" s="101"/>
      <c r="D88" s="76"/>
      <c r="E88" s="68"/>
      <c r="F88" s="68"/>
      <c r="G88" s="119"/>
      <c r="H88" s="107"/>
      <c r="I88" s="72"/>
      <c r="J88" s="72"/>
      <c r="K88" s="72"/>
      <c r="L88" s="72"/>
      <c r="M88" s="101"/>
      <c r="N88" s="101"/>
      <c r="O88" s="72"/>
      <c r="P88" s="72"/>
      <c r="Q88" s="169"/>
      <c r="R88" s="165">
        <f t="shared" si="96"/>
        <v>0</v>
      </c>
      <c r="S88" s="165">
        <f t="shared" si="97"/>
        <v>0</v>
      </c>
      <c r="T88" s="99">
        <f t="shared" si="98"/>
        <v>0</v>
      </c>
      <c r="U88" s="165">
        <f t="shared" si="99"/>
        <v>0</v>
      </c>
      <c r="V88" s="99">
        <f t="shared" si="100"/>
        <v>0</v>
      </c>
      <c r="W88" s="167">
        <f t="shared" si="101"/>
        <v>0</v>
      </c>
      <c r="X88" s="144"/>
    </row>
    <row r="89" spans="2:24" s="2" customFormat="1" x14ac:dyDescent="0.2">
      <c r="B89" s="139"/>
      <c r="C89" s="101"/>
      <c r="D89" s="76"/>
      <c r="E89" s="68"/>
      <c r="F89" s="68"/>
      <c r="G89" s="119"/>
      <c r="H89" s="107"/>
      <c r="I89" s="72"/>
      <c r="J89" s="72"/>
      <c r="K89" s="72"/>
      <c r="L89" s="72"/>
      <c r="M89" s="101"/>
      <c r="N89" s="101"/>
      <c r="O89" s="72"/>
      <c r="P89" s="72"/>
      <c r="Q89" s="169"/>
      <c r="R89" s="165">
        <f t="shared" si="96"/>
        <v>0</v>
      </c>
      <c r="S89" s="165">
        <f t="shared" si="97"/>
        <v>0</v>
      </c>
      <c r="T89" s="99">
        <f t="shared" si="98"/>
        <v>0</v>
      </c>
      <c r="U89" s="165">
        <f t="shared" si="99"/>
        <v>0</v>
      </c>
      <c r="V89" s="99">
        <f t="shared" si="100"/>
        <v>0</v>
      </c>
      <c r="W89" s="167">
        <f t="shared" si="101"/>
        <v>0</v>
      </c>
      <c r="X89" s="144"/>
    </row>
    <row r="90" spans="2:24" s="2" customFormat="1" x14ac:dyDescent="0.2">
      <c r="B90" s="140"/>
      <c r="C90" s="101"/>
      <c r="D90" s="76"/>
      <c r="E90" s="68"/>
      <c r="F90" s="68"/>
      <c r="G90" s="119"/>
      <c r="H90" s="107"/>
      <c r="I90" s="72"/>
      <c r="J90" s="72"/>
      <c r="K90" s="72"/>
      <c r="L90" s="72"/>
      <c r="M90" s="101"/>
      <c r="N90" s="101"/>
      <c r="O90" s="72"/>
      <c r="P90" s="72"/>
      <c r="Q90" s="169"/>
      <c r="R90" s="165">
        <f t="shared" si="96"/>
        <v>0</v>
      </c>
      <c r="S90" s="165">
        <f t="shared" si="97"/>
        <v>0</v>
      </c>
      <c r="T90" s="99">
        <f t="shared" si="98"/>
        <v>0</v>
      </c>
      <c r="U90" s="165">
        <f t="shared" si="99"/>
        <v>0</v>
      </c>
      <c r="V90" s="99">
        <f t="shared" si="100"/>
        <v>0</v>
      </c>
      <c r="W90" s="167">
        <f t="shared" si="101"/>
        <v>0</v>
      </c>
      <c r="X90" s="144"/>
    </row>
    <row r="91" spans="2:24" s="2" customFormat="1" x14ac:dyDescent="0.2">
      <c r="B91" s="140"/>
      <c r="C91" s="101"/>
      <c r="D91" s="76"/>
      <c r="E91" s="68"/>
      <c r="F91" s="68"/>
      <c r="G91" s="119"/>
      <c r="H91" s="107"/>
      <c r="I91" s="72"/>
      <c r="J91" s="72"/>
      <c r="K91" s="72"/>
      <c r="L91" s="72"/>
      <c r="M91" s="101"/>
      <c r="N91" s="101"/>
      <c r="O91" s="72"/>
      <c r="P91" s="72"/>
      <c r="Q91" s="169"/>
      <c r="R91" s="165">
        <f t="shared" si="96"/>
        <v>0</v>
      </c>
      <c r="S91" s="165">
        <f t="shared" si="97"/>
        <v>0</v>
      </c>
      <c r="T91" s="99">
        <f t="shared" si="98"/>
        <v>0</v>
      </c>
      <c r="U91" s="165">
        <f t="shared" si="99"/>
        <v>0</v>
      </c>
      <c r="V91" s="99">
        <f t="shared" si="100"/>
        <v>0</v>
      </c>
      <c r="W91" s="167">
        <f t="shared" si="101"/>
        <v>0</v>
      </c>
      <c r="X91" s="144"/>
    </row>
    <row r="92" spans="2:24" s="2" customFormat="1" x14ac:dyDescent="0.2">
      <c r="B92" s="140"/>
      <c r="C92" s="101"/>
      <c r="D92" s="76"/>
      <c r="E92" s="68"/>
      <c r="F92" s="68"/>
      <c r="G92" s="119"/>
      <c r="H92" s="107"/>
      <c r="I92" s="72"/>
      <c r="J92" s="72"/>
      <c r="K92" s="72"/>
      <c r="L92" s="72"/>
      <c r="M92" s="101"/>
      <c r="N92" s="101"/>
      <c r="O92" s="72"/>
      <c r="P92" s="72"/>
      <c r="Q92" s="169"/>
      <c r="R92" s="165">
        <f t="shared" si="96"/>
        <v>0</v>
      </c>
      <c r="S92" s="165">
        <f t="shared" si="97"/>
        <v>0</v>
      </c>
      <c r="T92" s="99">
        <f t="shared" si="98"/>
        <v>0</v>
      </c>
      <c r="U92" s="165">
        <f t="shared" si="99"/>
        <v>0</v>
      </c>
      <c r="V92" s="99">
        <f t="shared" si="100"/>
        <v>0</v>
      </c>
      <c r="W92" s="167">
        <f t="shared" si="101"/>
        <v>0</v>
      </c>
      <c r="X92" s="144"/>
    </row>
    <row r="93" spans="2:24" s="2" customFormat="1" x14ac:dyDescent="0.2">
      <c r="B93" s="140"/>
      <c r="C93" s="101"/>
      <c r="D93" s="76"/>
      <c r="E93" s="68"/>
      <c r="F93" s="68"/>
      <c r="G93" s="119"/>
      <c r="H93" s="107"/>
      <c r="I93" s="72"/>
      <c r="J93" s="72"/>
      <c r="K93" s="72"/>
      <c r="L93" s="72"/>
      <c r="M93" s="101"/>
      <c r="N93" s="101"/>
      <c r="O93" s="72"/>
      <c r="P93" s="72"/>
      <c r="Q93" s="169"/>
      <c r="R93" s="165">
        <f t="shared" si="96"/>
        <v>0</v>
      </c>
      <c r="S93" s="165">
        <f t="shared" si="97"/>
        <v>0</v>
      </c>
      <c r="T93" s="99">
        <f t="shared" si="98"/>
        <v>0</v>
      </c>
      <c r="U93" s="165">
        <f t="shared" si="99"/>
        <v>0</v>
      </c>
      <c r="V93" s="99">
        <f t="shared" si="100"/>
        <v>0</v>
      </c>
      <c r="W93" s="167">
        <f t="shared" si="101"/>
        <v>0</v>
      </c>
      <c r="X93" s="144"/>
    </row>
    <row r="94" spans="2:24" s="2" customFormat="1" x14ac:dyDescent="0.2">
      <c r="B94" s="140"/>
      <c r="C94" s="101"/>
      <c r="D94" s="76"/>
      <c r="E94" s="68"/>
      <c r="F94" s="68"/>
      <c r="G94" s="119"/>
      <c r="H94" s="107"/>
      <c r="I94" s="72"/>
      <c r="J94" s="72"/>
      <c r="K94" s="72"/>
      <c r="L94" s="72"/>
      <c r="M94" s="101"/>
      <c r="N94" s="101"/>
      <c r="O94" s="72"/>
      <c r="P94" s="72"/>
      <c r="Q94" s="169"/>
      <c r="R94" s="165">
        <f t="shared" si="96"/>
        <v>0</v>
      </c>
      <c r="S94" s="165">
        <f t="shared" si="97"/>
        <v>0</v>
      </c>
      <c r="T94" s="99">
        <f t="shared" si="98"/>
        <v>0</v>
      </c>
      <c r="U94" s="165">
        <f t="shared" si="99"/>
        <v>0</v>
      </c>
      <c r="V94" s="99">
        <f t="shared" si="100"/>
        <v>0</v>
      </c>
      <c r="W94" s="167">
        <f t="shared" si="101"/>
        <v>0</v>
      </c>
      <c r="X94" s="144"/>
    </row>
    <row r="95" spans="2:24" s="2" customFormat="1" x14ac:dyDescent="0.2">
      <c r="B95" s="134"/>
      <c r="C95" s="101"/>
      <c r="D95" s="76"/>
      <c r="E95" s="68"/>
      <c r="F95" s="68"/>
      <c r="G95" s="119"/>
      <c r="H95" s="107"/>
      <c r="I95" s="72"/>
      <c r="J95" s="72"/>
      <c r="K95" s="72"/>
      <c r="L95" s="72"/>
      <c r="M95" s="101"/>
      <c r="N95" s="101"/>
      <c r="O95" s="72"/>
      <c r="P95" s="72"/>
      <c r="Q95" s="166"/>
      <c r="R95" s="166"/>
      <c r="S95" s="166"/>
      <c r="T95" s="119"/>
      <c r="U95" s="166"/>
      <c r="V95" s="119"/>
      <c r="W95" s="168"/>
      <c r="X95" s="144"/>
    </row>
    <row r="96" spans="2:24" s="2" customFormat="1" x14ac:dyDescent="0.2">
      <c r="B96" s="135" t="s">
        <v>87</v>
      </c>
      <c r="C96" s="101"/>
      <c r="D96" s="76"/>
      <c r="E96" s="68"/>
      <c r="F96" s="68"/>
      <c r="G96" s="119"/>
      <c r="H96" s="107"/>
      <c r="I96" s="72"/>
      <c r="J96" s="72"/>
      <c r="K96" s="72"/>
      <c r="L96" s="72"/>
      <c r="M96" s="101"/>
      <c r="N96" s="101"/>
      <c r="O96" s="72"/>
      <c r="P96" s="72"/>
      <c r="Q96" s="166">
        <f t="shared" ref="Q96:V96" si="102">SUM(Q86:Q94)</f>
        <v>0</v>
      </c>
      <c r="R96" s="166">
        <f t="shared" si="102"/>
        <v>0</v>
      </c>
      <c r="S96" s="166">
        <f t="shared" si="102"/>
        <v>0</v>
      </c>
      <c r="T96" s="166">
        <f t="shared" si="102"/>
        <v>0</v>
      </c>
      <c r="U96" s="166">
        <f t="shared" si="102"/>
        <v>0</v>
      </c>
      <c r="V96" s="166">
        <f t="shared" si="102"/>
        <v>0</v>
      </c>
      <c r="W96" s="168">
        <f>SUM(W86:W94)</f>
        <v>0</v>
      </c>
      <c r="X96" s="144"/>
    </row>
    <row r="97" spans="1:28" s="2" customFormat="1" x14ac:dyDescent="0.2">
      <c r="B97" s="106"/>
      <c r="C97" s="101"/>
      <c r="D97" s="76"/>
      <c r="E97" s="68"/>
      <c r="F97" s="68"/>
      <c r="G97" s="119"/>
      <c r="H97" s="107"/>
      <c r="I97" s="72"/>
      <c r="J97" s="72"/>
      <c r="K97" s="72"/>
      <c r="L97" s="72"/>
      <c r="M97" s="101"/>
      <c r="N97" s="101"/>
      <c r="O97" s="72"/>
      <c r="P97" s="72"/>
      <c r="Q97" s="166"/>
      <c r="R97" s="166"/>
      <c r="S97" s="166"/>
      <c r="T97" s="119"/>
      <c r="U97" s="166"/>
      <c r="V97" s="119"/>
      <c r="W97" s="168"/>
      <c r="X97" s="144"/>
    </row>
    <row r="98" spans="1:28" ht="10.8" thickBot="1" x14ac:dyDescent="0.25">
      <c r="A98" s="212" t="s">
        <v>103</v>
      </c>
      <c r="B98" s="116"/>
      <c r="C98" s="109"/>
      <c r="D98" s="117" t="e">
        <f>SUM(D81+D64)</f>
        <v>#DIV/0!</v>
      </c>
      <c r="E98" s="120" t="e">
        <f>SUM(E81+E64)</f>
        <v>#DIV/0!</v>
      </c>
      <c r="F98" s="120">
        <f>SUM(F81+F64)</f>
        <v>0</v>
      </c>
      <c r="G98" s="109"/>
      <c r="H98" s="170" t="e">
        <f>H81+H64</f>
        <v>#DIV/0!</v>
      </c>
      <c r="I98" s="170" t="e">
        <f>I81+I64</f>
        <v>#DIV/0!</v>
      </c>
      <c r="J98" s="170" t="e">
        <f>J81+J64</f>
        <v>#DIV/0!</v>
      </c>
      <c r="K98" s="170" t="e">
        <f>K81+K64</f>
        <v>#DIV/0!</v>
      </c>
      <c r="L98" s="170" t="e">
        <f>L81+L64</f>
        <v>#DIV/0!</v>
      </c>
      <c r="M98" s="109"/>
      <c r="N98" s="109"/>
      <c r="O98" s="170" t="e">
        <f>O83</f>
        <v>#DIV/0!</v>
      </c>
      <c r="P98" s="170" t="e">
        <f>P83</f>
        <v>#DIV/0!</v>
      </c>
      <c r="Q98" s="170" t="e">
        <f>Q83+Q96</f>
        <v>#DIV/0!</v>
      </c>
      <c r="R98" s="170" t="e">
        <f t="shared" ref="R98:W98" si="103">R83+R96</f>
        <v>#DIV/0!</v>
      </c>
      <c r="S98" s="170" t="e">
        <f t="shared" si="103"/>
        <v>#DIV/0!</v>
      </c>
      <c r="T98" s="170" t="e">
        <f t="shared" si="103"/>
        <v>#DIV/0!</v>
      </c>
      <c r="U98" s="170" t="e">
        <f t="shared" si="103"/>
        <v>#DIV/0!</v>
      </c>
      <c r="V98" s="170" t="e">
        <f t="shared" si="103"/>
        <v>#DIV/0!</v>
      </c>
      <c r="W98" s="213" t="e">
        <f t="shared" si="103"/>
        <v>#DIV/0!</v>
      </c>
      <c r="X98" s="214" t="e">
        <f>W98/X56</f>
        <v>#DIV/0!</v>
      </c>
    </row>
    <row r="99" spans="1:28" s="83" customFormat="1" ht="11.25" customHeight="1" x14ac:dyDescent="0.2">
      <c r="B99" s="104"/>
      <c r="C99" s="102"/>
      <c r="D99" s="100"/>
      <c r="E99" s="100"/>
      <c r="F99" s="157"/>
      <c r="G99" s="112"/>
      <c r="H99" s="158"/>
      <c r="I99" s="159"/>
      <c r="J99" s="160"/>
      <c r="K99" s="161"/>
      <c r="L99" s="162"/>
      <c r="M99" s="102"/>
      <c r="N99" s="102"/>
      <c r="O99" s="114"/>
      <c r="P99" s="114"/>
      <c r="Q99" s="158"/>
      <c r="R99" s="158"/>
      <c r="S99" s="158"/>
      <c r="T99" s="163"/>
      <c r="U99" s="158"/>
      <c r="V99" s="163"/>
      <c r="W99" s="115"/>
      <c r="X99" s="177"/>
    </row>
    <row r="100" spans="1:28" x14ac:dyDescent="0.2">
      <c r="A100" s="237" t="s">
        <v>104</v>
      </c>
      <c r="B100" s="203" t="s">
        <v>130</v>
      </c>
      <c r="C100" s="110"/>
      <c r="D100" s="110"/>
      <c r="E100" s="110"/>
      <c r="F100" s="110"/>
      <c r="G100" s="111"/>
      <c r="H100" s="110"/>
      <c r="I100" s="111"/>
      <c r="J100" s="110"/>
      <c r="K100" s="111"/>
      <c r="L100" s="111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8"/>
      <c r="X100" s="174"/>
      <c r="Y100" s="4"/>
      <c r="Z100" s="4"/>
      <c r="AA100" s="4"/>
      <c r="AB100" s="4"/>
    </row>
    <row r="101" spans="1:28" x14ac:dyDescent="0.2">
      <c r="B101" s="203" t="s">
        <v>136</v>
      </c>
      <c r="C101" s="110"/>
      <c r="D101" s="110"/>
      <c r="E101" s="110"/>
      <c r="F101" s="110"/>
      <c r="G101" s="111"/>
      <c r="H101" s="110"/>
      <c r="I101" s="111"/>
      <c r="J101" s="110"/>
      <c r="K101" s="111"/>
      <c r="L101" s="111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8"/>
      <c r="X101" s="232">
        <v>103570</v>
      </c>
      <c r="Y101" s="4"/>
      <c r="Z101" s="4"/>
      <c r="AA101" s="4"/>
      <c r="AB101" s="4"/>
    </row>
    <row r="102" spans="1:28" x14ac:dyDescent="0.2">
      <c r="B102" s="106" t="s">
        <v>1</v>
      </c>
      <c r="C102" s="97"/>
      <c r="D102" s="77"/>
      <c r="E102" s="95"/>
      <c r="F102" s="95"/>
      <c r="G102" s="98"/>
      <c r="H102" s="97"/>
      <c r="I102" s="98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103"/>
      <c r="X102" s="143"/>
    </row>
    <row r="103" spans="1:28" x14ac:dyDescent="0.2">
      <c r="B103" s="90"/>
      <c r="C103" s="97" t="s">
        <v>30</v>
      </c>
      <c r="D103" s="75" t="e">
        <f t="shared" ref="D103:D108" si="104">F103/$F$7</f>
        <v>#DIV/0!</v>
      </c>
      <c r="E103" s="66" t="e">
        <f t="shared" ref="E103:E108" si="105">F103/$F$7*$E$7</f>
        <v>#DIV/0!</v>
      </c>
      <c r="F103" s="24"/>
      <c r="G103" s="62"/>
      <c r="H103" s="165" t="e">
        <f t="shared" ref="H103:H108" si="106">G103*E103</f>
        <v>#DIV/0!</v>
      </c>
      <c r="I103" s="99" t="e">
        <f t="shared" ref="I103:I108" si="107">E103*$I$6</f>
        <v>#DIV/0!</v>
      </c>
      <c r="J103" s="99" t="e">
        <f t="shared" ref="J103:J108" si="108">H103*$J$6</f>
        <v>#DIV/0!</v>
      </c>
      <c r="K103" s="99" t="e">
        <f t="shared" ref="K103:K108" si="109">MIN(($K$6*$K$7*(E103/2080)),(H103*$K$6))</f>
        <v>#DIV/0!</v>
      </c>
      <c r="L103" s="99" t="e">
        <f t="shared" ref="L103:L108" si="110">MIN(($L$6*$L$7*(E103/2080)),(H103*$L$6))</f>
        <v>#DIV/0!</v>
      </c>
      <c r="M103" s="137"/>
      <c r="N103" s="136"/>
      <c r="O103" s="99" t="e">
        <f t="shared" ref="O103:O108" si="111">N103*H103/100</f>
        <v>#DIV/0!</v>
      </c>
      <c r="P103" s="99" t="e">
        <f t="shared" ref="P103:P108" si="112">SUM(I103:L103)+O103</f>
        <v>#DIV/0!</v>
      </c>
      <c r="Q103" s="99" t="e">
        <f t="shared" ref="Q103:Q108" si="113">H103+P103</f>
        <v>#DIV/0!</v>
      </c>
      <c r="R103" s="99" t="e">
        <f t="shared" ref="R103:R108" si="114">Q103*$R$6</f>
        <v>#DIV/0!</v>
      </c>
      <c r="S103" s="99" t="e">
        <f t="shared" ref="S103:S108" si="115">Q103+R103</f>
        <v>#DIV/0!</v>
      </c>
      <c r="T103" s="99" t="e">
        <f t="shared" ref="T103:T108" si="116">$T$6*S103</f>
        <v>#DIV/0!</v>
      </c>
      <c r="U103" s="165" t="e">
        <f t="shared" ref="U103:U108" si="117">S103+T103</f>
        <v>#DIV/0!</v>
      </c>
      <c r="V103" s="99" t="e">
        <f t="shared" ref="V103:V108" si="118">$V$6*U103</f>
        <v>#DIV/0!</v>
      </c>
      <c r="W103" s="167" t="e">
        <f t="shared" ref="W103:W108" si="119">U103+V103</f>
        <v>#DIV/0!</v>
      </c>
      <c r="X103" s="143"/>
    </row>
    <row r="104" spans="1:28" x14ac:dyDescent="0.2">
      <c r="B104" s="90"/>
      <c r="C104" s="97" t="s">
        <v>30</v>
      </c>
      <c r="D104" s="75" t="e">
        <f t="shared" si="104"/>
        <v>#DIV/0!</v>
      </c>
      <c r="E104" s="66" t="e">
        <f t="shared" si="105"/>
        <v>#DIV/0!</v>
      </c>
      <c r="F104" s="24"/>
      <c r="G104" s="62"/>
      <c r="H104" s="165" t="e">
        <f t="shared" si="106"/>
        <v>#DIV/0!</v>
      </c>
      <c r="I104" s="99" t="e">
        <f t="shared" si="107"/>
        <v>#DIV/0!</v>
      </c>
      <c r="J104" s="99" t="e">
        <f t="shared" si="108"/>
        <v>#DIV/0!</v>
      </c>
      <c r="K104" s="99" t="e">
        <f t="shared" si="109"/>
        <v>#DIV/0!</v>
      </c>
      <c r="L104" s="99" t="e">
        <f t="shared" si="110"/>
        <v>#DIV/0!</v>
      </c>
      <c r="M104" s="137"/>
      <c r="N104" s="136"/>
      <c r="O104" s="99" t="e">
        <f t="shared" si="111"/>
        <v>#DIV/0!</v>
      </c>
      <c r="P104" s="99" t="e">
        <f t="shared" si="112"/>
        <v>#DIV/0!</v>
      </c>
      <c r="Q104" s="99" t="e">
        <f t="shared" si="113"/>
        <v>#DIV/0!</v>
      </c>
      <c r="R104" s="99" t="e">
        <f t="shared" si="114"/>
        <v>#DIV/0!</v>
      </c>
      <c r="S104" s="99" t="e">
        <f t="shared" si="115"/>
        <v>#DIV/0!</v>
      </c>
      <c r="T104" s="99" t="e">
        <f t="shared" si="116"/>
        <v>#DIV/0!</v>
      </c>
      <c r="U104" s="165" t="e">
        <f t="shared" si="117"/>
        <v>#DIV/0!</v>
      </c>
      <c r="V104" s="99" t="e">
        <f t="shared" si="118"/>
        <v>#DIV/0!</v>
      </c>
      <c r="W104" s="167" t="e">
        <f t="shared" si="119"/>
        <v>#DIV/0!</v>
      </c>
      <c r="X104" s="143"/>
    </row>
    <row r="105" spans="1:28" x14ac:dyDescent="0.2">
      <c r="B105" s="90"/>
      <c r="C105" s="97" t="s">
        <v>30</v>
      </c>
      <c r="D105" s="75" t="e">
        <f t="shared" si="104"/>
        <v>#DIV/0!</v>
      </c>
      <c r="E105" s="66" t="e">
        <f t="shared" si="105"/>
        <v>#DIV/0!</v>
      </c>
      <c r="F105" s="84"/>
      <c r="G105" s="62"/>
      <c r="H105" s="165" t="e">
        <f t="shared" si="106"/>
        <v>#DIV/0!</v>
      </c>
      <c r="I105" s="99" t="e">
        <f t="shared" si="107"/>
        <v>#DIV/0!</v>
      </c>
      <c r="J105" s="99" t="e">
        <f t="shared" si="108"/>
        <v>#DIV/0!</v>
      </c>
      <c r="K105" s="99" t="e">
        <f t="shared" si="109"/>
        <v>#DIV/0!</v>
      </c>
      <c r="L105" s="99" t="e">
        <f t="shared" si="110"/>
        <v>#DIV/0!</v>
      </c>
      <c r="M105" s="137"/>
      <c r="N105" s="136"/>
      <c r="O105" s="99" t="e">
        <f t="shared" si="111"/>
        <v>#DIV/0!</v>
      </c>
      <c r="P105" s="99" t="e">
        <f t="shared" si="112"/>
        <v>#DIV/0!</v>
      </c>
      <c r="Q105" s="99" t="e">
        <f t="shared" si="113"/>
        <v>#DIV/0!</v>
      </c>
      <c r="R105" s="99" t="e">
        <f t="shared" si="114"/>
        <v>#DIV/0!</v>
      </c>
      <c r="S105" s="99" t="e">
        <f t="shared" si="115"/>
        <v>#DIV/0!</v>
      </c>
      <c r="T105" s="99" t="e">
        <f t="shared" si="116"/>
        <v>#DIV/0!</v>
      </c>
      <c r="U105" s="165" t="e">
        <f t="shared" si="117"/>
        <v>#DIV/0!</v>
      </c>
      <c r="V105" s="99" t="e">
        <f t="shared" si="118"/>
        <v>#DIV/0!</v>
      </c>
      <c r="W105" s="167" t="e">
        <f t="shared" si="119"/>
        <v>#DIV/0!</v>
      </c>
      <c r="X105" s="143"/>
    </row>
    <row r="106" spans="1:28" x14ac:dyDescent="0.2">
      <c r="B106" s="90"/>
      <c r="C106" s="97" t="s">
        <v>30</v>
      </c>
      <c r="D106" s="75" t="e">
        <f t="shared" si="104"/>
        <v>#DIV/0!</v>
      </c>
      <c r="E106" s="66" t="e">
        <f t="shared" si="105"/>
        <v>#DIV/0!</v>
      </c>
      <c r="F106" s="24"/>
      <c r="G106" s="62"/>
      <c r="H106" s="165" t="e">
        <f t="shared" si="106"/>
        <v>#DIV/0!</v>
      </c>
      <c r="I106" s="99" t="e">
        <f t="shared" si="107"/>
        <v>#DIV/0!</v>
      </c>
      <c r="J106" s="99" t="e">
        <f t="shared" si="108"/>
        <v>#DIV/0!</v>
      </c>
      <c r="K106" s="99" t="e">
        <f t="shared" si="109"/>
        <v>#DIV/0!</v>
      </c>
      <c r="L106" s="99" t="e">
        <f t="shared" si="110"/>
        <v>#DIV/0!</v>
      </c>
      <c r="M106" s="137"/>
      <c r="N106" s="136"/>
      <c r="O106" s="99" t="e">
        <f t="shared" si="111"/>
        <v>#DIV/0!</v>
      </c>
      <c r="P106" s="99" t="e">
        <f t="shared" si="112"/>
        <v>#DIV/0!</v>
      </c>
      <c r="Q106" s="99" t="e">
        <f t="shared" si="113"/>
        <v>#DIV/0!</v>
      </c>
      <c r="R106" s="99" t="e">
        <f t="shared" si="114"/>
        <v>#DIV/0!</v>
      </c>
      <c r="S106" s="99" t="e">
        <f t="shared" si="115"/>
        <v>#DIV/0!</v>
      </c>
      <c r="T106" s="99" t="e">
        <f t="shared" si="116"/>
        <v>#DIV/0!</v>
      </c>
      <c r="U106" s="165" t="e">
        <f t="shared" si="117"/>
        <v>#DIV/0!</v>
      </c>
      <c r="V106" s="99" t="e">
        <f t="shared" si="118"/>
        <v>#DIV/0!</v>
      </c>
      <c r="W106" s="167" t="e">
        <f t="shared" si="119"/>
        <v>#DIV/0!</v>
      </c>
      <c r="X106" s="143"/>
    </row>
    <row r="107" spans="1:28" x14ac:dyDescent="0.2">
      <c r="B107" s="90"/>
      <c r="C107" s="97" t="s">
        <v>30</v>
      </c>
      <c r="D107" s="75" t="e">
        <f t="shared" si="104"/>
        <v>#DIV/0!</v>
      </c>
      <c r="E107" s="66" t="e">
        <f t="shared" si="105"/>
        <v>#DIV/0!</v>
      </c>
      <c r="F107" s="84"/>
      <c r="G107" s="62"/>
      <c r="H107" s="165" t="e">
        <f t="shared" si="106"/>
        <v>#DIV/0!</v>
      </c>
      <c r="I107" s="99" t="e">
        <f t="shared" si="107"/>
        <v>#DIV/0!</v>
      </c>
      <c r="J107" s="99" t="e">
        <f t="shared" si="108"/>
        <v>#DIV/0!</v>
      </c>
      <c r="K107" s="99" t="e">
        <f t="shared" si="109"/>
        <v>#DIV/0!</v>
      </c>
      <c r="L107" s="99" t="e">
        <f t="shared" si="110"/>
        <v>#DIV/0!</v>
      </c>
      <c r="M107" s="53"/>
      <c r="N107" s="85"/>
      <c r="O107" s="99" t="e">
        <f t="shared" si="111"/>
        <v>#DIV/0!</v>
      </c>
      <c r="P107" s="99" t="e">
        <f t="shared" si="112"/>
        <v>#DIV/0!</v>
      </c>
      <c r="Q107" s="99" t="e">
        <f t="shared" si="113"/>
        <v>#DIV/0!</v>
      </c>
      <c r="R107" s="99" t="e">
        <f t="shared" si="114"/>
        <v>#DIV/0!</v>
      </c>
      <c r="S107" s="99" t="e">
        <f t="shared" si="115"/>
        <v>#DIV/0!</v>
      </c>
      <c r="T107" s="99" t="e">
        <f t="shared" si="116"/>
        <v>#DIV/0!</v>
      </c>
      <c r="U107" s="165" t="e">
        <f t="shared" si="117"/>
        <v>#DIV/0!</v>
      </c>
      <c r="V107" s="99" t="e">
        <f t="shared" si="118"/>
        <v>#DIV/0!</v>
      </c>
      <c r="W107" s="167" t="e">
        <f t="shared" si="119"/>
        <v>#DIV/0!</v>
      </c>
      <c r="X107" s="143"/>
    </row>
    <row r="108" spans="1:28" x14ac:dyDescent="0.2">
      <c r="B108" s="90"/>
      <c r="C108" s="97" t="s">
        <v>30</v>
      </c>
      <c r="D108" s="75" t="e">
        <f t="shared" si="104"/>
        <v>#DIV/0!</v>
      </c>
      <c r="E108" s="66" t="e">
        <f t="shared" si="105"/>
        <v>#DIV/0!</v>
      </c>
      <c r="F108" s="24"/>
      <c r="G108" s="62"/>
      <c r="H108" s="165" t="e">
        <f t="shared" si="106"/>
        <v>#DIV/0!</v>
      </c>
      <c r="I108" s="99" t="e">
        <f t="shared" si="107"/>
        <v>#DIV/0!</v>
      </c>
      <c r="J108" s="99" t="e">
        <f t="shared" si="108"/>
        <v>#DIV/0!</v>
      </c>
      <c r="K108" s="99" t="e">
        <f t="shared" si="109"/>
        <v>#DIV/0!</v>
      </c>
      <c r="L108" s="99" t="e">
        <f t="shared" si="110"/>
        <v>#DIV/0!</v>
      </c>
      <c r="M108" s="53"/>
      <c r="N108" s="85"/>
      <c r="O108" s="99" t="e">
        <f t="shared" si="111"/>
        <v>#DIV/0!</v>
      </c>
      <c r="P108" s="99" t="e">
        <f t="shared" si="112"/>
        <v>#DIV/0!</v>
      </c>
      <c r="Q108" s="99" t="e">
        <f t="shared" si="113"/>
        <v>#DIV/0!</v>
      </c>
      <c r="R108" s="99" t="e">
        <f t="shared" si="114"/>
        <v>#DIV/0!</v>
      </c>
      <c r="S108" s="99" t="e">
        <f t="shared" si="115"/>
        <v>#DIV/0!</v>
      </c>
      <c r="T108" s="99" t="e">
        <f t="shared" si="116"/>
        <v>#DIV/0!</v>
      </c>
      <c r="U108" s="165" t="e">
        <f t="shared" si="117"/>
        <v>#DIV/0!</v>
      </c>
      <c r="V108" s="99" t="e">
        <f t="shared" si="118"/>
        <v>#DIV/0!</v>
      </c>
      <c r="W108" s="167" t="e">
        <f t="shared" si="119"/>
        <v>#DIV/0!</v>
      </c>
      <c r="X108" s="143"/>
    </row>
    <row r="109" spans="1:28" s="2" customFormat="1" x14ac:dyDescent="0.2">
      <c r="B109" s="106" t="s">
        <v>2</v>
      </c>
      <c r="C109" s="101"/>
      <c r="D109" s="76" t="e">
        <f>SUM(D103:D108)</f>
        <v>#DIV/0!</v>
      </c>
      <c r="E109" s="68" t="e">
        <f>SUM(E103:E108)</f>
        <v>#DIV/0!</v>
      </c>
      <c r="F109" s="68">
        <f>SUM(F103:F108)</f>
        <v>0</v>
      </c>
      <c r="G109" s="119"/>
      <c r="H109" s="166" t="e">
        <f>SUM(H103:H108)</f>
        <v>#DIV/0!</v>
      </c>
      <c r="I109" s="119" t="e">
        <f>SUM(I103:I108)</f>
        <v>#DIV/0!</v>
      </c>
      <c r="J109" s="119" t="e">
        <f>SUM(J103:J108)</f>
        <v>#DIV/0!</v>
      </c>
      <c r="K109" s="119" t="e">
        <f>SUM(K103:K108)</f>
        <v>#DIV/0!</v>
      </c>
      <c r="L109" s="119" t="e">
        <f>SUM(L103:L108)</f>
        <v>#DIV/0!</v>
      </c>
      <c r="M109" s="101"/>
      <c r="N109" s="101"/>
      <c r="O109" s="119" t="e">
        <f t="shared" ref="O109:W109" si="120">SUM(O103:O108)</f>
        <v>#DIV/0!</v>
      </c>
      <c r="P109" s="119" t="e">
        <f t="shared" si="120"/>
        <v>#DIV/0!</v>
      </c>
      <c r="Q109" s="166" t="e">
        <f t="shared" si="120"/>
        <v>#DIV/0!</v>
      </c>
      <c r="R109" s="166" t="e">
        <f t="shared" si="120"/>
        <v>#DIV/0!</v>
      </c>
      <c r="S109" s="166" t="e">
        <f t="shared" si="120"/>
        <v>#DIV/0!</v>
      </c>
      <c r="T109" s="119" t="e">
        <f t="shared" si="120"/>
        <v>#DIV/0!</v>
      </c>
      <c r="U109" s="166" t="e">
        <f t="shared" si="120"/>
        <v>#DIV/0!</v>
      </c>
      <c r="V109" s="119" t="e">
        <f t="shared" si="120"/>
        <v>#DIV/0!</v>
      </c>
      <c r="W109" s="168" t="e">
        <f t="shared" si="120"/>
        <v>#DIV/0!</v>
      </c>
      <c r="X109" s="144"/>
    </row>
    <row r="110" spans="1:28" x14ac:dyDescent="0.2">
      <c r="B110" s="106"/>
      <c r="C110" s="97"/>
      <c r="D110" s="77"/>
      <c r="E110" s="69"/>
      <c r="F110" s="105"/>
      <c r="G110" s="99"/>
      <c r="H110" s="165"/>
      <c r="I110" s="99"/>
      <c r="J110" s="166"/>
      <c r="K110" s="165"/>
      <c r="L110" s="165"/>
      <c r="M110" s="97"/>
      <c r="N110" s="97"/>
      <c r="O110" s="165"/>
      <c r="P110" s="165"/>
      <c r="Q110" s="165"/>
      <c r="R110" s="165"/>
      <c r="S110" s="165"/>
      <c r="T110" s="165"/>
      <c r="U110" s="165"/>
      <c r="V110" s="165"/>
      <c r="W110" s="167"/>
      <c r="X110" s="143"/>
    </row>
    <row r="111" spans="1:28" x14ac:dyDescent="0.2">
      <c r="B111" s="106" t="s">
        <v>89</v>
      </c>
      <c r="C111" s="97"/>
      <c r="D111" s="77"/>
      <c r="E111" s="69"/>
      <c r="F111" s="105"/>
      <c r="G111" s="99"/>
      <c r="H111" s="165"/>
      <c r="I111" s="99"/>
      <c r="J111" s="165"/>
      <c r="K111" s="165"/>
      <c r="L111" s="165"/>
      <c r="M111" s="97"/>
      <c r="N111" s="97"/>
      <c r="O111" s="165"/>
      <c r="P111" s="165"/>
      <c r="Q111" s="165"/>
      <c r="R111" s="165"/>
      <c r="S111" s="165"/>
      <c r="T111" s="165"/>
      <c r="U111" s="165"/>
      <c r="V111" s="165"/>
      <c r="W111" s="167"/>
      <c r="X111" s="143"/>
    </row>
    <row r="112" spans="1:28" x14ac:dyDescent="0.2">
      <c r="B112" s="123"/>
      <c r="C112" s="97" t="s">
        <v>30</v>
      </c>
      <c r="D112" s="75" t="e">
        <f>F112/$F$8</f>
        <v>#DIV/0!</v>
      </c>
      <c r="E112" s="66" t="e">
        <f>F112/$F$8*$E$8</f>
        <v>#DIV/0!</v>
      </c>
      <c r="F112" s="84"/>
      <c r="G112" s="62"/>
      <c r="H112" s="165" t="e">
        <f>G112*E112</f>
        <v>#DIV/0!</v>
      </c>
      <c r="I112" s="99" t="e">
        <f>E112*$I$6</f>
        <v>#DIV/0!</v>
      </c>
      <c r="J112" s="99" t="e">
        <f>H112*$J$6</f>
        <v>#DIV/0!</v>
      </c>
      <c r="K112" s="99" t="e">
        <f>MIN(($K$6*$K$7*(E112/2080)),(H112*$K$6))</f>
        <v>#DIV/0!</v>
      </c>
      <c r="L112" s="99" t="e">
        <f>MIN(($L$6*$L$7*(E112/2080)),(H112*$L$6))</f>
        <v>#DIV/0!</v>
      </c>
      <c r="M112" s="137"/>
      <c r="N112" s="136"/>
      <c r="O112" s="99" t="e">
        <f>N112*H112/100</f>
        <v>#DIV/0!</v>
      </c>
      <c r="P112" s="99" t="e">
        <f>SUM(I112:L112)+O112</f>
        <v>#DIV/0!</v>
      </c>
      <c r="Q112" s="165" t="e">
        <f>H112+P112</f>
        <v>#DIV/0!</v>
      </c>
      <c r="R112" s="165" t="e">
        <f>Q112*$R$6</f>
        <v>#DIV/0!</v>
      </c>
      <c r="S112" s="165" t="e">
        <f>R112+Q112</f>
        <v>#DIV/0!</v>
      </c>
      <c r="T112" s="99" t="e">
        <f>$T$6*S112</f>
        <v>#DIV/0!</v>
      </c>
      <c r="U112" s="165" t="e">
        <f>S112+T112</f>
        <v>#DIV/0!</v>
      </c>
      <c r="V112" s="99" t="e">
        <f>$V$6*U112</f>
        <v>#DIV/0!</v>
      </c>
      <c r="W112" s="167" t="e">
        <f>U112+V112</f>
        <v>#DIV/0!</v>
      </c>
      <c r="X112" s="143"/>
    </row>
    <row r="113" spans="2:24" x14ac:dyDescent="0.2">
      <c r="B113" s="123"/>
      <c r="C113" s="97" t="s">
        <v>30</v>
      </c>
      <c r="D113" s="75" t="e">
        <f t="shared" ref="D113:D118" si="121">F113/$F$8</f>
        <v>#DIV/0!</v>
      </c>
      <c r="E113" s="66" t="e">
        <f t="shared" ref="E113:E118" si="122">F113/$F$8*$E$8</f>
        <v>#DIV/0!</v>
      </c>
      <c r="F113" s="24"/>
      <c r="G113" s="62"/>
      <c r="H113" s="165" t="e">
        <f t="shared" ref="H113:H118" si="123">G113*E113</f>
        <v>#DIV/0!</v>
      </c>
      <c r="I113" s="99" t="e">
        <f t="shared" ref="I113:I118" si="124">E113*$I$6</f>
        <v>#DIV/0!</v>
      </c>
      <c r="J113" s="99" t="e">
        <f t="shared" ref="J113:J118" si="125">H113*$J$6</f>
        <v>#DIV/0!</v>
      </c>
      <c r="K113" s="99" t="e">
        <f t="shared" ref="K113:K118" si="126">MIN(($K$6*$K$7*(E113/2080)),(H113*$K$6))</f>
        <v>#DIV/0!</v>
      </c>
      <c r="L113" s="99" t="e">
        <f t="shared" ref="L113:L118" si="127">MIN(($L$6*$L$7*(E113/2080)),(H113*$L$6))</f>
        <v>#DIV/0!</v>
      </c>
      <c r="M113" s="137"/>
      <c r="N113" s="136"/>
      <c r="O113" s="99" t="e">
        <f t="shared" ref="O113:O118" si="128">N113*H113/100</f>
        <v>#DIV/0!</v>
      </c>
      <c r="P113" s="99" t="e">
        <f t="shared" ref="P113:P118" si="129">SUM(I113:L113)+O113</f>
        <v>#DIV/0!</v>
      </c>
      <c r="Q113" s="165" t="e">
        <f t="shared" ref="Q113:Q118" si="130">H113+P113</f>
        <v>#DIV/0!</v>
      </c>
      <c r="R113" s="165" t="e">
        <f t="shared" ref="R113:R118" si="131">Q113*$R$6</f>
        <v>#DIV/0!</v>
      </c>
      <c r="S113" s="165" t="e">
        <f t="shared" ref="S113:S118" si="132">R113+Q113</f>
        <v>#DIV/0!</v>
      </c>
      <c r="T113" s="99" t="e">
        <f t="shared" ref="T113:T118" si="133">$T$6*S113</f>
        <v>#DIV/0!</v>
      </c>
      <c r="U113" s="165" t="e">
        <f t="shared" ref="U113:U118" si="134">S113+T113</f>
        <v>#DIV/0!</v>
      </c>
      <c r="V113" s="99" t="e">
        <f t="shared" ref="V113:V118" si="135">$V$6*U113</f>
        <v>#DIV/0!</v>
      </c>
      <c r="W113" s="167" t="e">
        <f t="shared" ref="W113:W118" si="136">U113+V113</f>
        <v>#DIV/0!</v>
      </c>
      <c r="X113" s="143"/>
    </row>
    <row r="114" spans="2:24" x14ac:dyDescent="0.2">
      <c r="B114" s="123"/>
      <c r="C114" s="97" t="s">
        <v>30</v>
      </c>
      <c r="D114" s="75" t="e">
        <f t="shared" si="121"/>
        <v>#DIV/0!</v>
      </c>
      <c r="E114" s="66" t="e">
        <f t="shared" si="122"/>
        <v>#DIV/0!</v>
      </c>
      <c r="F114" s="24">
        <v>0</v>
      </c>
      <c r="G114" s="62"/>
      <c r="H114" s="165" t="e">
        <f t="shared" si="123"/>
        <v>#DIV/0!</v>
      </c>
      <c r="I114" s="99" t="e">
        <f t="shared" si="124"/>
        <v>#DIV/0!</v>
      </c>
      <c r="J114" s="99" t="e">
        <f t="shared" si="125"/>
        <v>#DIV/0!</v>
      </c>
      <c r="K114" s="99" t="e">
        <f t="shared" si="126"/>
        <v>#DIV/0!</v>
      </c>
      <c r="L114" s="99" t="e">
        <f t="shared" si="127"/>
        <v>#DIV/0!</v>
      </c>
      <c r="M114" s="137"/>
      <c r="N114" s="136"/>
      <c r="O114" s="99" t="e">
        <f t="shared" si="128"/>
        <v>#DIV/0!</v>
      </c>
      <c r="P114" s="99" t="e">
        <f t="shared" si="129"/>
        <v>#DIV/0!</v>
      </c>
      <c r="Q114" s="165" t="e">
        <f t="shared" si="130"/>
        <v>#DIV/0!</v>
      </c>
      <c r="R114" s="165" t="e">
        <f t="shared" si="131"/>
        <v>#DIV/0!</v>
      </c>
      <c r="S114" s="165" t="e">
        <f t="shared" si="132"/>
        <v>#DIV/0!</v>
      </c>
      <c r="T114" s="99" t="e">
        <f t="shared" si="133"/>
        <v>#DIV/0!</v>
      </c>
      <c r="U114" s="165" t="e">
        <f t="shared" si="134"/>
        <v>#DIV/0!</v>
      </c>
      <c r="V114" s="99" t="e">
        <f t="shared" si="135"/>
        <v>#DIV/0!</v>
      </c>
      <c r="W114" s="167" t="e">
        <f t="shared" si="136"/>
        <v>#DIV/0!</v>
      </c>
      <c r="X114" s="143"/>
    </row>
    <row r="115" spans="2:24" x14ac:dyDescent="0.2">
      <c r="B115" s="123"/>
      <c r="C115" s="97" t="s">
        <v>30</v>
      </c>
      <c r="D115" s="75" t="e">
        <f t="shared" si="121"/>
        <v>#DIV/0!</v>
      </c>
      <c r="E115" s="66" t="e">
        <f t="shared" si="122"/>
        <v>#DIV/0!</v>
      </c>
      <c r="F115" s="24"/>
      <c r="G115" s="62"/>
      <c r="H115" s="165" t="e">
        <f t="shared" si="123"/>
        <v>#DIV/0!</v>
      </c>
      <c r="I115" s="99" t="e">
        <f t="shared" si="124"/>
        <v>#DIV/0!</v>
      </c>
      <c r="J115" s="99" t="e">
        <f t="shared" si="125"/>
        <v>#DIV/0!</v>
      </c>
      <c r="K115" s="99" t="e">
        <f t="shared" si="126"/>
        <v>#DIV/0!</v>
      </c>
      <c r="L115" s="99" t="e">
        <f t="shared" si="127"/>
        <v>#DIV/0!</v>
      </c>
      <c r="M115" s="53"/>
      <c r="N115" s="85"/>
      <c r="O115" s="99" t="e">
        <f t="shared" si="128"/>
        <v>#DIV/0!</v>
      </c>
      <c r="P115" s="99" t="e">
        <f t="shared" si="129"/>
        <v>#DIV/0!</v>
      </c>
      <c r="Q115" s="165" t="e">
        <f t="shared" si="130"/>
        <v>#DIV/0!</v>
      </c>
      <c r="R115" s="165" t="e">
        <f t="shared" si="131"/>
        <v>#DIV/0!</v>
      </c>
      <c r="S115" s="165" t="e">
        <f t="shared" si="132"/>
        <v>#DIV/0!</v>
      </c>
      <c r="T115" s="99" t="e">
        <f t="shared" si="133"/>
        <v>#DIV/0!</v>
      </c>
      <c r="U115" s="165" t="e">
        <f t="shared" si="134"/>
        <v>#DIV/0!</v>
      </c>
      <c r="V115" s="99" t="e">
        <f t="shared" si="135"/>
        <v>#DIV/0!</v>
      </c>
      <c r="W115" s="167" t="e">
        <f t="shared" si="136"/>
        <v>#DIV/0!</v>
      </c>
      <c r="X115" s="143"/>
    </row>
    <row r="116" spans="2:24" x14ac:dyDescent="0.2">
      <c r="B116" s="123"/>
      <c r="C116" s="97" t="s">
        <v>30</v>
      </c>
      <c r="D116" s="75" t="e">
        <f t="shared" si="121"/>
        <v>#DIV/0!</v>
      </c>
      <c r="E116" s="66" t="e">
        <f t="shared" si="122"/>
        <v>#DIV/0!</v>
      </c>
      <c r="F116" s="24"/>
      <c r="G116" s="62"/>
      <c r="H116" s="165" t="e">
        <f t="shared" si="123"/>
        <v>#DIV/0!</v>
      </c>
      <c r="I116" s="99" t="e">
        <f t="shared" si="124"/>
        <v>#DIV/0!</v>
      </c>
      <c r="J116" s="99" t="e">
        <f t="shared" si="125"/>
        <v>#DIV/0!</v>
      </c>
      <c r="K116" s="99" t="e">
        <f t="shared" si="126"/>
        <v>#DIV/0!</v>
      </c>
      <c r="L116" s="99" t="e">
        <f t="shared" si="127"/>
        <v>#DIV/0!</v>
      </c>
      <c r="M116" s="53"/>
      <c r="N116" s="85"/>
      <c r="O116" s="99" t="e">
        <f t="shared" si="128"/>
        <v>#DIV/0!</v>
      </c>
      <c r="P116" s="99" t="e">
        <f t="shared" si="129"/>
        <v>#DIV/0!</v>
      </c>
      <c r="Q116" s="165" t="e">
        <f t="shared" si="130"/>
        <v>#DIV/0!</v>
      </c>
      <c r="R116" s="165" t="e">
        <f t="shared" si="131"/>
        <v>#DIV/0!</v>
      </c>
      <c r="S116" s="165" t="e">
        <f t="shared" si="132"/>
        <v>#DIV/0!</v>
      </c>
      <c r="T116" s="99" t="e">
        <f t="shared" si="133"/>
        <v>#DIV/0!</v>
      </c>
      <c r="U116" s="165" t="e">
        <f t="shared" si="134"/>
        <v>#DIV/0!</v>
      </c>
      <c r="V116" s="99" t="e">
        <f t="shared" si="135"/>
        <v>#DIV/0!</v>
      </c>
      <c r="W116" s="167" t="e">
        <f t="shared" si="136"/>
        <v>#DIV/0!</v>
      </c>
      <c r="X116" s="143"/>
    </row>
    <row r="117" spans="2:24" x14ac:dyDescent="0.2">
      <c r="B117" s="123"/>
      <c r="C117" s="97" t="s">
        <v>30</v>
      </c>
      <c r="D117" s="75" t="e">
        <f t="shared" si="121"/>
        <v>#DIV/0!</v>
      </c>
      <c r="E117" s="66" t="e">
        <f t="shared" si="122"/>
        <v>#DIV/0!</v>
      </c>
      <c r="F117" s="24"/>
      <c r="G117" s="62"/>
      <c r="H117" s="165" t="e">
        <f t="shared" si="123"/>
        <v>#DIV/0!</v>
      </c>
      <c r="I117" s="99" t="e">
        <f t="shared" si="124"/>
        <v>#DIV/0!</v>
      </c>
      <c r="J117" s="99" t="e">
        <f t="shared" si="125"/>
        <v>#DIV/0!</v>
      </c>
      <c r="K117" s="99" t="e">
        <f t="shared" si="126"/>
        <v>#DIV/0!</v>
      </c>
      <c r="L117" s="99" t="e">
        <f t="shared" si="127"/>
        <v>#DIV/0!</v>
      </c>
      <c r="M117" s="53"/>
      <c r="N117" s="85"/>
      <c r="O117" s="99" t="e">
        <f t="shared" si="128"/>
        <v>#DIV/0!</v>
      </c>
      <c r="P117" s="99" t="e">
        <f t="shared" si="129"/>
        <v>#DIV/0!</v>
      </c>
      <c r="Q117" s="165" t="e">
        <f t="shared" si="130"/>
        <v>#DIV/0!</v>
      </c>
      <c r="R117" s="165" t="e">
        <f t="shared" si="131"/>
        <v>#DIV/0!</v>
      </c>
      <c r="S117" s="165" t="e">
        <f t="shared" si="132"/>
        <v>#DIV/0!</v>
      </c>
      <c r="T117" s="99" t="e">
        <f t="shared" si="133"/>
        <v>#DIV/0!</v>
      </c>
      <c r="U117" s="165" t="e">
        <f t="shared" si="134"/>
        <v>#DIV/0!</v>
      </c>
      <c r="V117" s="99" t="e">
        <f t="shared" si="135"/>
        <v>#DIV/0!</v>
      </c>
      <c r="W117" s="167" t="e">
        <f t="shared" si="136"/>
        <v>#DIV/0!</v>
      </c>
      <c r="X117" s="143"/>
    </row>
    <row r="118" spans="2:24" x14ac:dyDescent="0.2">
      <c r="B118" s="123"/>
      <c r="C118" s="97" t="s">
        <v>30</v>
      </c>
      <c r="D118" s="75" t="e">
        <f t="shared" si="121"/>
        <v>#DIV/0!</v>
      </c>
      <c r="E118" s="66" t="e">
        <f t="shared" si="122"/>
        <v>#DIV/0!</v>
      </c>
      <c r="F118" s="24"/>
      <c r="G118" s="62"/>
      <c r="H118" s="165" t="e">
        <f t="shared" si="123"/>
        <v>#DIV/0!</v>
      </c>
      <c r="I118" s="99" t="e">
        <f t="shared" si="124"/>
        <v>#DIV/0!</v>
      </c>
      <c r="J118" s="99" t="e">
        <f t="shared" si="125"/>
        <v>#DIV/0!</v>
      </c>
      <c r="K118" s="99" t="e">
        <f t="shared" si="126"/>
        <v>#DIV/0!</v>
      </c>
      <c r="L118" s="99" t="e">
        <f t="shared" si="127"/>
        <v>#DIV/0!</v>
      </c>
      <c r="M118" s="53"/>
      <c r="N118" s="85"/>
      <c r="O118" s="99" t="e">
        <f t="shared" si="128"/>
        <v>#DIV/0!</v>
      </c>
      <c r="P118" s="99" t="e">
        <f t="shared" si="129"/>
        <v>#DIV/0!</v>
      </c>
      <c r="Q118" s="165" t="e">
        <f t="shared" si="130"/>
        <v>#DIV/0!</v>
      </c>
      <c r="R118" s="165" t="e">
        <f t="shared" si="131"/>
        <v>#DIV/0!</v>
      </c>
      <c r="S118" s="165" t="e">
        <f t="shared" si="132"/>
        <v>#DIV/0!</v>
      </c>
      <c r="T118" s="99" t="e">
        <f t="shared" si="133"/>
        <v>#DIV/0!</v>
      </c>
      <c r="U118" s="165" t="e">
        <f t="shared" si="134"/>
        <v>#DIV/0!</v>
      </c>
      <c r="V118" s="99" t="e">
        <f t="shared" si="135"/>
        <v>#DIV/0!</v>
      </c>
      <c r="W118" s="167" t="e">
        <f t="shared" si="136"/>
        <v>#DIV/0!</v>
      </c>
      <c r="X118" s="143"/>
    </row>
    <row r="119" spans="2:24" x14ac:dyDescent="0.2">
      <c r="B119" s="106" t="s">
        <v>92</v>
      </c>
      <c r="C119" s="97"/>
      <c r="D119" s="75"/>
      <c r="E119" s="66"/>
      <c r="F119" s="66"/>
      <c r="G119" s="99"/>
      <c r="H119" s="165"/>
      <c r="I119" s="99"/>
      <c r="J119" s="99"/>
      <c r="K119" s="99"/>
      <c r="L119" s="99"/>
      <c r="M119" s="97"/>
      <c r="N119" s="125"/>
      <c r="O119" s="99"/>
      <c r="P119" s="99"/>
      <c r="Q119" s="165"/>
      <c r="R119" s="165"/>
      <c r="S119" s="165"/>
      <c r="T119" s="99"/>
      <c r="U119" s="165"/>
      <c r="V119" s="99"/>
      <c r="W119" s="167"/>
      <c r="X119" s="143"/>
    </row>
    <row r="120" spans="2:24" x14ac:dyDescent="0.2">
      <c r="B120" s="123"/>
      <c r="C120" s="97" t="s">
        <v>30</v>
      </c>
      <c r="D120" s="75" t="e">
        <f t="shared" ref="D120:D125" si="137">F120/$F$7</f>
        <v>#DIV/0!</v>
      </c>
      <c r="E120" s="66" t="e">
        <f t="shared" ref="E120:E125" si="138">F120/$F$7*$E$7</f>
        <v>#DIV/0!</v>
      </c>
      <c r="F120" s="24"/>
      <c r="G120" s="62"/>
      <c r="H120" s="165" t="e">
        <f t="shared" ref="H120:H125" si="139">G120*E120</f>
        <v>#DIV/0!</v>
      </c>
      <c r="I120" s="99" t="e">
        <f t="shared" ref="I120:I125" si="140">E120*$I$6</f>
        <v>#DIV/0!</v>
      </c>
      <c r="J120" s="99" t="e">
        <f t="shared" ref="J120:J125" si="141">H120*$J$6</f>
        <v>#DIV/0!</v>
      </c>
      <c r="K120" s="99" t="e">
        <f t="shared" ref="K120:K125" si="142">MIN(($K$6*$K$7*(E120/2080)),(H120*$K$6))</f>
        <v>#DIV/0!</v>
      </c>
      <c r="L120" s="99" t="e">
        <f t="shared" ref="L120:L125" si="143">MIN(($L$6*$L$7*(E120/2080)),(H120*$L$6))</f>
        <v>#DIV/0!</v>
      </c>
      <c r="M120" s="137"/>
      <c r="N120" s="136"/>
      <c r="O120" s="99" t="e">
        <f t="shared" ref="O120:O125" si="144">N120*H120/100</f>
        <v>#DIV/0!</v>
      </c>
      <c r="P120" s="99" t="e">
        <f t="shared" ref="P120:P125" si="145">SUM(I120:L120)+O120</f>
        <v>#DIV/0!</v>
      </c>
      <c r="Q120" s="165" t="e">
        <f t="shared" ref="Q120:Q125" si="146">H120+P120</f>
        <v>#DIV/0!</v>
      </c>
      <c r="R120" s="165" t="e">
        <f t="shared" ref="R120:R125" si="147">Q120*$R$6</f>
        <v>#DIV/0!</v>
      </c>
      <c r="S120" s="165" t="e">
        <f t="shared" ref="S120:S125" si="148">R120+Q120</f>
        <v>#DIV/0!</v>
      </c>
      <c r="T120" s="99" t="e">
        <f t="shared" ref="T120:T125" si="149">$T$6*S120</f>
        <v>#DIV/0!</v>
      </c>
      <c r="U120" s="165" t="e">
        <f t="shared" ref="U120:U125" si="150">S120+T120</f>
        <v>#DIV/0!</v>
      </c>
      <c r="V120" s="99" t="e">
        <f t="shared" ref="V120:V125" si="151">$V$6*U120</f>
        <v>#DIV/0!</v>
      </c>
      <c r="W120" s="167" t="e">
        <f t="shared" ref="W120:W125" si="152">U120+V120</f>
        <v>#DIV/0!</v>
      </c>
      <c r="X120" s="143"/>
    </row>
    <row r="121" spans="2:24" x14ac:dyDescent="0.2">
      <c r="B121" s="123"/>
      <c r="C121" s="97" t="s">
        <v>30</v>
      </c>
      <c r="D121" s="75" t="e">
        <f t="shared" si="137"/>
        <v>#DIV/0!</v>
      </c>
      <c r="E121" s="66" t="e">
        <f t="shared" si="138"/>
        <v>#DIV/0!</v>
      </c>
      <c r="F121" s="24"/>
      <c r="G121" s="62"/>
      <c r="H121" s="165" t="e">
        <f t="shared" si="139"/>
        <v>#DIV/0!</v>
      </c>
      <c r="I121" s="99" t="e">
        <f t="shared" si="140"/>
        <v>#DIV/0!</v>
      </c>
      <c r="J121" s="99" t="e">
        <f t="shared" si="141"/>
        <v>#DIV/0!</v>
      </c>
      <c r="K121" s="99" t="e">
        <f t="shared" si="142"/>
        <v>#DIV/0!</v>
      </c>
      <c r="L121" s="99" t="e">
        <f t="shared" si="143"/>
        <v>#DIV/0!</v>
      </c>
      <c r="M121" s="137"/>
      <c r="N121" s="136"/>
      <c r="O121" s="99" t="e">
        <f t="shared" si="144"/>
        <v>#DIV/0!</v>
      </c>
      <c r="P121" s="99" t="e">
        <f t="shared" si="145"/>
        <v>#DIV/0!</v>
      </c>
      <c r="Q121" s="165" t="e">
        <f t="shared" si="146"/>
        <v>#DIV/0!</v>
      </c>
      <c r="R121" s="165" t="e">
        <f t="shared" si="147"/>
        <v>#DIV/0!</v>
      </c>
      <c r="S121" s="165" t="e">
        <f t="shared" si="148"/>
        <v>#DIV/0!</v>
      </c>
      <c r="T121" s="99" t="e">
        <f t="shared" si="149"/>
        <v>#DIV/0!</v>
      </c>
      <c r="U121" s="165" t="e">
        <f t="shared" si="150"/>
        <v>#DIV/0!</v>
      </c>
      <c r="V121" s="99" t="e">
        <f t="shared" si="151"/>
        <v>#DIV/0!</v>
      </c>
      <c r="W121" s="167" t="e">
        <f t="shared" si="152"/>
        <v>#DIV/0!</v>
      </c>
      <c r="X121" s="143"/>
    </row>
    <row r="122" spans="2:24" x14ac:dyDescent="0.2">
      <c r="B122" s="123"/>
      <c r="C122" s="97" t="s">
        <v>30</v>
      </c>
      <c r="D122" s="75" t="e">
        <f t="shared" si="137"/>
        <v>#DIV/0!</v>
      </c>
      <c r="E122" s="66" t="e">
        <f t="shared" si="138"/>
        <v>#DIV/0!</v>
      </c>
      <c r="F122" s="24"/>
      <c r="G122" s="62"/>
      <c r="H122" s="165" t="e">
        <f t="shared" si="139"/>
        <v>#DIV/0!</v>
      </c>
      <c r="I122" s="99" t="e">
        <f t="shared" si="140"/>
        <v>#DIV/0!</v>
      </c>
      <c r="J122" s="99" t="e">
        <f t="shared" si="141"/>
        <v>#DIV/0!</v>
      </c>
      <c r="K122" s="99" t="e">
        <f t="shared" si="142"/>
        <v>#DIV/0!</v>
      </c>
      <c r="L122" s="99" t="e">
        <f t="shared" si="143"/>
        <v>#DIV/0!</v>
      </c>
      <c r="M122" s="53"/>
      <c r="N122" s="85"/>
      <c r="O122" s="99" t="e">
        <f t="shared" si="144"/>
        <v>#DIV/0!</v>
      </c>
      <c r="P122" s="99" t="e">
        <f t="shared" si="145"/>
        <v>#DIV/0!</v>
      </c>
      <c r="Q122" s="165" t="e">
        <f t="shared" si="146"/>
        <v>#DIV/0!</v>
      </c>
      <c r="R122" s="165" t="e">
        <f t="shared" si="147"/>
        <v>#DIV/0!</v>
      </c>
      <c r="S122" s="165" t="e">
        <f t="shared" si="148"/>
        <v>#DIV/0!</v>
      </c>
      <c r="T122" s="99" t="e">
        <f t="shared" si="149"/>
        <v>#DIV/0!</v>
      </c>
      <c r="U122" s="165" t="e">
        <f t="shared" si="150"/>
        <v>#DIV/0!</v>
      </c>
      <c r="V122" s="99" t="e">
        <f t="shared" si="151"/>
        <v>#DIV/0!</v>
      </c>
      <c r="W122" s="167" t="e">
        <f t="shared" si="152"/>
        <v>#DIV/0!</v>
      </c>
      <c r="X122" s="143"/>
    </row>
    <row r="123" spans="2:24" x14ac:dyDescent="0.2">
      <c r="B123" s="123"/>
      <c r="C123" s="97" t="s">
        <v>30</v>
      </c>
      <c r="D123" s="75" t="e">
        <f t="shared" si="137"/>
        <v>#DIV/0!</v>
      </c>
      <c r="E123" s="66" t="e">
        <f t="shared" si="138"/>
        <v>#DIV/0!</v>
      </c>
      <c r="F123" s="24"/>
      <c r="G123" s="62"/>
      <c r="H123" s="165" t="e">
        <f t="shared" si="139"/>
        <v>#DIV/0!</v>
      </c>
      <c r="I123" s="99" t="e">
        <f t="shared" si="140"/>
        <v>#DIV/0!</v>
      </c>
      <c r="J123" s="99" t="e">
        <f t="shared" si="141"/>
        <v>#DIV/0!</v>
      </c>
      <c r="K123" s="99" t="e">
        <f t="shared" si="142"/>
        <v>#DIV/0!</v>
      </c>
      <c r="L123" s="99" t="e">
        <f t="shared" si="143"/>
        <v>#DIV/0!</v>
      </c>
      <c r="M123" s="53"/>
      <c r="N123" s="85"/>
      <c r="O123" s="99" t="e">
        <f t="shared" si="144"/>
        <v>#DIV/0!</v>
      </c>
      <c r="P123" s="99" t="e">
        <f t="shared" si="145"/>
        <v>#DIV/0!</v>
      </c>
      <c r="Q123" s="165" t="e">
        <f t="shared" si="146"/>
        <v>#DIV/0!</v>
      </c>
      <c r="R123" s="165" t="e">
        <f t="shared" si="147"/>
        <v>#DIV/0!</v>
      </c>
      <c r="S123" s="165" t="e">
        <f t="shared" si="148"/>
        <v>#DIV/0!</v>
      </c>
      <c r="T123" s="99" t="e">
        <f t="shared" si="149"/>
        <v>#DIV/0!</v>
      </c>
      <c r="U123" s="165" t="e">
        <f t="shared" si="150"/>
        <v>#DIV/0!</v>
      </c>
      <c r="V123" s="99" t="e">
        <f t="shared" si="151"/>
        <v>#DIV/0!</v>
      </c>
      <c r="W123" s="167" t="e">
        <f t="shared" si="152"/>
        <v>#DIV/0!</v>
      </c>
      <c r="X123" s="143"/>
    </row>
    <row r="124" spans="2:24" x14ac:dyDescent="0.2">
      <c r="B124" s="123"/>
      <c r="C124" s="97" t="s">
        <v>30</v>
      </c>
      <c r="D124" s="75" t="e">
        <f t="shared" si="137"/>
        <v>#DIV/0!</v>
      </c>
      <c r="E124" s="66" t="e">
        <f t="shared" si="138"/>
        <v>#DIV/0!</v>
      </c>
      <c r="F124" s="24"/>
      <c r="G124" s="62"/>
      <c r="H124" s="165" t="e">
        <f t="shared" si="139"/>
        <v>#DIV/0!</v>
      </c>
      <c r="I124" s="99" t="e">
        <f t="shared" si="140"/>
        <v>#DIV/0!</v>
      </c>
      <c r="J124" s="99" t="e">
        <f t="shared" si="141"/>
        <v>#DIV/0!</v>
      </c>
      <c r="K124" s="99" t="e">
        <f t="shared" si="142"/>
        <v>#DIV/0!</v>
      </c>
      <c r="L124" s="99" t="e">
        <f t="shared" si="143"/>
        <v>#DIV/0!</v>
      </c>
      <c r="M124" s="53"/>
      <c r="N124" s="85"/>
      <c r="O124" s="99" t="e">
        <f t="shared" si="144"/>
        <v>#DIV/0!</v>
      </c>
      <c r="P124" s="99" t="e">
        <f t="shared" si="145"/>
        <v>#DIV/0!</v>
      </c>
      <c r="Q124" s="165" t="e">
        <f t="shared" si="146"/>
        <v>#DIV/0!</v>
      </c>
      <c r="R124" s="165" t="e">
        <f t="shared" si="147"/>
        <v>#DIV/0!</v>
      </c>
      <c r="S124" s="165" t="e">
        <f t="shared" si="148"/>
        <v>#DIV/0!</v>
      </c>
      <c r="T124" s="99" t="e">
        <f t="shared" si="149"/>
        <v>#DIV/0!</v>
      </c>
      <c r="U124" s="165" t="e">
        <f t="shared" si="150"/>
        <v>#DIV/0!</v>
      </c>
      <c r="V124" s="99" t="e">
        <f t="shared" si="151"/>
        <v>#DIV/0!</v>
      </c>
      <c r="W124" s="167" t="e">
        <f t="shared" si="152"/>
        <v>#DIV/0!</v>
      </c>
      <c r="X124" s="143"/>
    </row>
    <row r="125" spans="2:24" x14ac:dyDescent="0.2">
      <c r="B125" s="123"/>
      <c r="C125" s="97" t="s">
        <v>30</v>
      </c>
      <c r="D125" s="75" t="e">
        <f t="shared" si="137"/>
        <v>#DIV/0!</v>
      </c>
      <c r="E125" s="66" t="e">
        <f t="shared" si="138"/>
        <v>#DIV/0!</v>
      </c>
      <c r="F125" s="24"/>
      <c r="G125" s="62"/>
      <c r="H125" s="165" t="e">
        <f t="shared" si="139"/>
        <v>#DIV/0!</v>
      </c>
      <c r="I125" s="99" t="e">
        <f t="shared" si="140"/>
        <v>#DIV/0!</v>
      </c>
      <c r="J125" s="99" t="e">
        <f t="shared" si="141"/>
        <v>#DIV/0!</v>
      </c>
      <c r="K125" s="99" t="e">
        <f t="shared" si="142"/>
        <v>#DIV/0!</v>
      </c>
      <c r="L125" s="99" t="e">
        <f t="shared" si="143"/>
        <v>#DIV/0!</v>
      </c>
      <c r="M125" s="53"/>
      <c r="N125" s="85"/>
      <c r="O125" s="99" t="e">
        <f t="shared" si="144"/>
        <v>#DIV/0!</v>
      </c>
      <c r="P125" s="99" t="e">
        <f t="shared" si="145"/>
        <v>#DIV/0!</v>
      </c>
      <c r="Q125" s="165" t="e">
        <f t="shared" si="146"/>
        <v>#DIV/0!</v>
      </c>
      <c r="R125" s="165" t="e">
        <f t="shared" si="147"/>
        <v>#DIV/0!</v>
      </c>
      <c r="S125" s="165" t="e">
        <f t="shared" si="148"/>
        <v>#DIV/0!</v>
      </c>
      <c r="T125" s="99" t="e">
        <f t="shared" si="149"/>
        <v>#DIV/0!</v>
      </c>
      <c r="U125" s="165" t="e">
        <f t="shared" si="150"/>
        <v>#DIV/0!</v>
      </c>
      <c r="V125" s="99" t="e">
        <f t="shared" si="151"/>
        <v>#DIV/0!</v>
      </c>
      <c r="W125" s="167" t="e">
        <f t="shared" si="152"/>
        <v>#DIV/0!</v>
      </c>
      <c r="X125" s="143"/>
    </row>
    <row r="126" spans="2:24" s="2" customFormat="1" x14ac:dyDescent="0.2">
      <c r="B126" s="106" t="s">
        <v>4</v>
      </c>
      <c r="C126" s="101"/>
      <c r="D126" s="76" t="e">
        <f>SUM(D112:D125)</f>
        <v>#DIV/0!</v>
      </c>
      <c r="E126" s="68" t="e">
        <f>SUM(E112:E125)</f>
        <v>#DIV/0!</v>
      </c>
      <c r="F126" s="68">
        <f>SUM(F112:F125)</f>
        <v>0</v>
      </c>
      <c r="G126" s="119"/>
      <c r="H126" s="166" t="e">
        <f>SUM(H112:H125)</f>
        <v>#DIV/0!</v>
      </c>
      <c r="I126" s="119" t="e">
        <f>SUM(I112:I125)</f>
        <v>#DIV/0!</v>
      </c>
      <c r="J126" s="119" t="e">
        <f>SUM(J112:J125)</f>
        <v>#DIV/0!</v>
      </c>
      <c r="K126" s="119" t="e">
        <f>SUM(K112:K125)</f>
        <v>#DIV/0!</v>
      </c>
      <c r="L126" s="119" t="e">
        <f>SUM(L112:L125)</f>
        <v>#DIV/0!</v>
      </c>
      <c r="M126" s="101"/>
      <c r="N126" s="101"/>
      <c r="O126" s="119" t="e">
        <f t="shared" ref="O126:W126" si="153">SUM(O112:O125)</f>
        <v>#DIV/0!</v>
      </c>
      <c r="P126" s="119" t="e">
        <f t="shared" si="153"/>
        <v>#DIV/0!</v>
      </c>
      <c r="Q126" s="166" t="e">
        <f t="shared" si="153"/>
        <v>#DIV/0!</v>
      </c>
      <c r="R126" s="166" t="e">
        <f t="shared" si="153"/>
        <v>#DIV/0!</v>
      </c>
      <c r="S126" s="166" t="e">
        <f t="shared" si="153"/>
        <v>#DIV/0!</v>
      </c>
      <c r="T126" s="119" t="e">
        <f t="shared" si="153"/>
        <v>#DIV/0!</v>
      </c>
      <c r="U126" s="166" t="e">
        <f t="shared" si="153"/>
        <v>#DIV/0!</v>
      </c>
      <c r="V126" s="119" t="e">
        <f t="shared" si="153"/>
        <v>#DIV/0!</v>
      </c>
      <c r="W126" s="168" t="e">
        <f t="shared" si="153"/>
        <v>#DIV/0!</v>
      </c>
      <c r="X126" s="144"/>
    </row>
    <row r="127" spans="2:24" s="2" customFormat="1" x14ac:dyDescent="0.2">
      <c r="B127" s="106"/>
      <c r="C127" s="101"/>
      <c r="D127" s="76"/>
      <c r="E127" s="68"/>
      <c r="F127" s="68"/>
      <c r="G127" s="119"/>
      <c r="H127" s="107"/>
      <c r="I127" s="72"/>
      <c r="J127" s="72"/>
      <c r="K127" s="72"/>
      <c r="L127" s="72"/>
      <c r="M127" s="101"/>
      <c r="N127" s="101"/>
      <c r="O127" s="119"/>
      <c r="P127" s="119"/>
      <c r="Q127" s="166"/>
      <c r="R127" s="166"/>
      <c r="S127" s="166"/>
      <c r="T127" s="119"/>
      <c r="U127" s="166"/>
      <c r="V127" s="119"/>
      <c r="W127" s="168"/>
      <c r="X127" s="144"/>
    </row>
    <row r="128" spans="2:24" s="2" customFormat="1" x14ac:dyDescent="0.2">
      <c r="B128" s="106" t="s">
        <v>44</v>
      </c>
      <c r="C128" s="101"/>
      <c r="D128" s="76"/>
      <c r="E128" s="68"/>
      <c r="F128" s="68"/>
      <c r="G128" s="119"/>
      <c r="H128" s="107"/>
      <c r="I128" s="72"/>
      <c r="J128" s="72"/>
      <c r="K128" s="72"/>
      <c r="L128" s="72"/>
      <c r="M128" s="101"/>
      <c r="N128" s="101"/>
      <c r="O128" s="166" t="e">
        <f>O126+O109</f>
        <v>#DIV/0!</v>
      </c>
      <c r="P128" s="166" t="e">
        <f t="shared" ref="P128:V128" si="154">P126+P109</f>
        <v>#DIV/0!</v>
      </c>
      <c r="Q128" s="166" t="e">
        <f t="shared" si="154"/>
        <v>#DIV/0!</v>
      </c>
      <c r="R128" s="166" t="e">
        <f t="shared" si="154"/>
        <v>#DIV/0!</v>
      </c>
      <c r="S128" s="166" t="e">
        <f t="shared" si="154"/>
        <v>#DIV/0!</v>
      </c>
      <c r="T128" s="166" t="e">
        <f t="shared" si="154"/>
        <v>#DIV/0!</v>
      </c>
      <c r="U128" s="166" t="e">
        <f t="shared" si="154"/>
        <v>#DIV/0!</v>
      </c>
      <c r="V128" s="166" t="e">
        <f t="shared" si="154"/>
        <v>#DIV/0!</v>
      </c>
      <c r="W128" s="168" t="e">
        <f>W126+W109</f>
        <v>#DIV/0!</v>
      </c>
      <c r="X128" s="144"/>
    </row>
    <row r="129" spans="1:24" s="2" customFormat="1" x14ac:dyDescent="0.2">
      <c r="B129" s="106"/>
      <c r="C129" s="101"/>
      <c r="D129" s="76"/>
      <c r="E129" s="68"/>
      <c r="F129" s="124"/>
      <c r="G129" s="119"/>
      <c r="H129" s="107"/>
      <c r="I129" s="72"/>
      <c r="J129" s="72"/>
      <c r="K129" s="72"/>
      <c r="L129" s="72"/>
      <c r="M129" s="101"/>
      <c r="N129" s="101"/>
      <c r="O129" s="72"/>
      <c r="P129" s="72"/>
      <c r="Q129" s="107"/>
      <c r="R129" s="107"/>
      <c r="S129" s="107"/>
      <c r="T129" s="72"/>
      <c r="U129" s="107"/>
      <c r="V129" s="72"/>
      <c r="W129" s="108"/>
      <c r="X129" s="144"/>
    </row>
    <row r="130" spans="1:24" s="2" customFormat="1" x14ac:dyDescent="0.2">
      <c r="B130" s="106" t="s">
        <v>85</v>
      </c>
      <c r="C130" s="101"/>
      <c r="D130" s="76"/>
      <c r="E130" s="68"/>
      <c r="F130" s="124"/>
      <c r="G130" s="119"/>
      <c r="H130" s="107"/>
      <c r="I130" s="72"/>
      <c r="J130" s="72"/>
      <c r="K130" s="72"/>
      <c r="L130" s="72"/>
      <c r="M130" s="101"/>
      <c r="N130" s="101"/>
      <c r="O130" s="72"/>
      <c r="P130" s="72"/>
      <c r="Q130" s="107"/>
      <c r="R130" s="107"/>
      <c r="S130" s="107"/>
      <c r="T130" s="72"/>
      <c r="U130" s="107"/>
      <c r="V130" s="72"/>
      <c r="W130" s="108"/>
      <c r="X130" s="144"/>
    </row>
    <row r="131" spans="1:24" s="2" customFormat="1" x14ac:dyDescent="0.2">
      <c r="B131" s="139"/>
      <c r="C131" s="101"/>
      <c r="D131" s="76"/>
      <c r="E131" s="68"/>
      <c r="F131" s="124"/>
      <c r="G131" s="119"/>
      <c r="H131" s="107"/>
      <c r="I131" s="72"/>
      <c r="J131" s="72"/>
      <c r="K131" s="72"/>
      <c r="L131" s="72"/>
      <c r="M131" s="101"/>
      <c r="N131" s="101"/>
      <c r="O131" s="72"/>
      <c r="P131" s="72"/>
      <c r="Q131" s="169"/>
      <c r="R131" s="165">
        <f>Q131*$R$6</f>
        <v>0</v>
      </c>
      <c r="S131" s="165">
        <f>R131+Q131</f>
        <v>0</v>
      </c>
      <c r="T131" s="99">
        <f>$T$6*S131</f>
        <v>0</v>
      </c>
      <c r="U131" s="165">
        <f>S131+T131</f>
        <v>0</v>
      </c>
      <c r="V131" s="99">
        <f>$V$6*U131</f>
        <v>0</v>
      </c>
      <c r="W131" s="167">
        <f>U131+V131</f>
        <v>0</v>
      </c>
      <c r="X131" s="144"/>
    </row>
    <row r="132" spans="1:24" s="2" customFormat="1" x14ac:dyDescent="0.2">
      <c r="B132" s="139"/>
      <c r="C132" s="101"/>
      <c r="D132" s="76"/>
      <c r="E132" s="68"/>
      <c r="F132" s="124"/>
      <c r="G132" s="119"/>
      <c r="H132" s="107"/>
      <c r="I132" s="72"/>
      <c r="J132" s="72"/>
      <c r="K132" s="72"/>
      <c r="L132" s="72"/>
      <c r="M132" s="101"/>
      <c r="N132" s="101"/>
      <c r="O132" s="72"/>
      <c r="P132" s="72"/>
      <c r="Q132" s="169"/>
      <c r="R132" s="165">
        <f t="shared" ref="R132:R139" si="155">Q132*$R$6</f>
        <v>0</v>
      </c>
      <c r="S132" s="165">
        <f t="shared" ref="S132:S139" si="156">R132+Q132</f>
        <v>0</v>
      </c>
      <c r="T132" s="99">
        <f t="shared" ref="T132:T139" si="157">$T$6*S132</f>
        <v>0</v>
      </c>
      <c r="U132" s="165">
        <f t="shared" ref="U132:U139" si="158">S132+T132</f>
        <v>0</v>
      </c>
      <c r="V132" s="99">
        <f t="shared" ref="V132:V139" si="159">$V$6*U132</f>
        <v>0</v>
      </c>
      <c r="W132" s="167">
        <f t="shared" ref="W132:W139" si="160">U132+V132</f>
        <v>0</v>
      </c>
      <c r="X132" s="144"/>
    </row>
    <row r="133" spans="1:24" s="2" customFormat="1" x14ac:dyDescent="0.2">
      <c r="B133" s="139"/>
      <c r="C133" s="101"/>
      <c r="D133" s="76"/>
      <c r="E133" s="68"/>
      <c r="F133" s="68"/>
      <c r="G133" s="119"/>
      <c r="H133" s="107"/>
      <c r="I133" s="72"/>
      <c r="J133" s="72"/>
      <c r="K133" s="72"/>
      <c r="L133" s="72"/>
      <c r="M133" s="101"/>
      <c r="N133" s="101"/>
      <c r="O133" s="72"/>
      <c r="P133" s="72"/>
      <c r="Q133" s="169"/>
      <c r="R133" s="165">
        <f t="shared" si="155"/>
        <v>0</v>
      </c>
      <c r="S133" s="165">
        <f t="shared" si="156"/>
        <v>0</v>
      </c>
      <c r="T133" s="99">
        <f t="shared" si="157"/>
        <v>0</v>
      </c>
      <c r="U133" s="165">
        <f t="shared" si="158"/>
        <v>0</v>
      </c>
      <c r="V133" s="99">
        <f t="shared" si="159"/>
        <v>0</v>
      </c>
      <c r="W133" s="167">
        <f t="shared" si="160"/>
        <v>0</v>
      </c>
      <c r="X133" s="144"/>
    </row>
    <row r="134" spans="1:24" s="2" customFormat="1" x14ac:dyDescent="0.2">
      <c r="B134" s="139"/>
      <c r="C134" s="101"/>
      <c r="D134" s="76"/>
      <c r="E134" s="68"/>
      <c r="F134" s="68"/>
      <c r="G134" s="119"/>
      <c r="H134" s="107"/>
      <c r="I134" s="72"/>
      <c r="J134" s="72"/>
      <c r="K134" s="72"/>
      <c r="L134" s="72"/>
      <c r="M134" s="101"/>
      <c r="N134" s="101"/>
      <c r="O134" s="72"/>
      <c r="P134" s="72"/>
      <c r="Q134" s="169"/>
      <c r="R134" s="165">
        <f t="shared" si="155"/>
        <v>0</v>
      </c>
      <c r="S134" s="165">
        <f t="shared" si="156"/>
        <v>0</v>
      </c>
      <c r="T134" s="99">
        <f t="shared" si="157"/>
        <v>0</v>
      </c>
      <c r="U134" s="165">
        <f t="shared" si="158"/>
        <v>0</v>
      </c>
      <c r="V134" s="99">
        <f t="shared" si="159"/>
        <v>0</v>
      </c>
      <c r="W134" s="167">
        <f t="shared" si="160"/>
        <v>0</v>
      </c>
      <c r="X134" s="144"/>
    </row>
    <row r="135" spans="1:24" s="2" customFormat="1" x14ac:dyDescent="0.2">
      <c r="B135" s="140"/>
      <c r="C135" s="101"/>
      <c r="D135" s="76"/>
      <c r="E135" s="68"/>
      <c r="F135" s="68"/>
      <c r="G135" s="119"/>
      <c r="H135" s="107"/>
      <c r="I135" s="72"/>
      <c r="J135" s="72"/>
      <c r="K135" s="72"/>
      <c r="L135" s="72"/>
      <c r="M135" s="101"/>
      <c r="N135" s="101"/>
      <c r="O135" s="72"/>
      <c r="P135" s="72"/>
      <c r="Q135" s="169"/>
      <c r="R135" s="165">
        <f t="shared" si="155"/>
        <v>0</v>
      </c>
      <c r="S135" s="165">
        <f t="shared" si="156"/>
        <v>0</v>
      </c>
      <c r="T135" s="99">
        <f t="shared" si="157"/>
        <v>0</v>
      </c>
      <c r="U135" s="165">
        <f t="shared" si="158"/>
        <v>0</v>
      </c>
      <c r="V135" s="99">
        <f t="shared" si="159"/>
        <v>0</v>
      </c>
      <c r="W135" s="167">
        <f t="shared" si="160"/>
        <v>0</v>
      </c>
      <c r="X135" s="144"/>
    </row>
    <row r="136" spans="1:24" s="2" customFormat="1" x14ac:dyDescent="0.2">
      <c r="B136" s="140"/>
      <c r="C136" s="101"/>
      <c r="D136" s="76"/>
      <c r="E136" s="68"/>
      <c r="F136" s="68"/>
      <c r="G136" s="119"/>
      <c r="H136" s="107"/>
      <c r="I136" s="72"/>
      <c r="J136" s="72"/>
      <c r="K136" s="72"/>
      <c r="L136" s="72"/>
      <c r="M136" s="101"/>
      <c r="N136" s="101"/>
      <c r="O136" s="72"/>
      <c r="P136" s="72"/>
      <c r="Q136" s="169"/>
      <c r="R136" s="165">
        <f t="shared" si="155"/>
        <v>0</v>
      </c>
      <c r="S136" s="165">
        <f t="shared" si="156"/>
        <v>0</v>
      </c>
      <c r="T136" s="99">
        <f t="shared" si="157"/>
        <v>0</v>
      </c>
      <c r="U136" s="165">
        <f t="shared" si="158"/>
        <v>0</v>
      </c>
      <c r="V136" s="99">
        <f t="shared" si="159"/>
        <v>0</v>
      </c>
      <c r="W136" s="167">
        <f t="shared" si="160"/>
        <v>0</v>
      </c>
      <c r="X136" s="144"/>
    </row>
    <row r="137" spans="1:24" s="2" customFormat="1" x14ac:dyDescent="0.2">
      <c r="B137" s="140"/>
      <c r="C137" s="101"/>
      <c r="D137" s="76"/>
      <c r="E137" s="68"/>
      <c r="F137" s="68"/>
      <c r="G137" s="119"/>
      <c r="H137" s="107"/>
      <c r="I137" s="72"/>
      <c r="J137" s="72"/>
      <c r="K137" s="72"/>
      <c r="L137" s="72"/>
      <c r="M137" s="101"/>
      <c r="N137" s="101"/>
      <c r="O137" s="72"/>
      <c r="P137" s="72"/>
      <c r="Q137" s="169"/>
      <c r="R137" s="165">
        <f t="shared" si="155"/>
        <v>0</v>
      </c>
      <c r="S137" s="165">
        <f t="shared" si="156"/>
        <v>0</v>
      </c>
      <c r="T137" s="99">
        <f t="shared" si="157"/>
        <v>0</v>
      </c>
      <c r="U137" s="165">
        <f t="shared" si="158"/>
        <v>0</v>
      </c>
      <c r="V137" s="99">
        <f t="shared" si="159"/>
        <v>0</v>
      </c>
      <c r="W137" s="167">
        <f t="shared" si="160"/>
        <v>0</v>
      </c>
      <c r="X137" s="144"/>
    </row>
    <row r="138" spans="1:24" s="2" customFormat="1" x14ac:dyDescent="0.2">
      <c r="B138" s="140"/>
      <c r="C138" s="101"/>
      <c r="D138" s="76"/>
      <c r="E138" s="68"/>
      <c r="F138" s="68"/>
      <c r="G138" s="119"/>
      <c r="H138" s="107"/>
      <c r="I138" s="72"/>
      <c r="J138" s="72"/>
      <c r="K138" s="72"/>
      <c r="L138" s="72"/>
      <c r="M138" s="101"/>
      <c r="N138" s="101"/>
      <c r="O138" s="72"/>
      <c r="P138" s="72"/>
      <c r="Q138" s="169"/>
      <c r="R138" s="165">
        <f t="shared" si="155"/>
        <v>0</v>
      </c>
      <c r="S138" s="165">
        <f t="shared" si="156"/>
        <v>0</v>
      </c>
      <c r="T138" s="99">
        <f t="shared" si="157"/>
        <v>0</v>
      </c>
      <c r="U138" s="165">
        <f t="shared" si="158"/>
        <v>0</v>
      </c>
      <c r="V138" s="99">
        <f t="shared" si="159"/>
        <v>0</v>
      </c>
      <c r="W138" s="167">
        <f t="shared" si="160"/>
        <v>0</v>
      </c>
      <c r="X138" s="144"/>
    </row>
    <row r="139" spans="1:24" s="2" customFormat="1" x14ac:dyDescent="0.2">
      <c r="B139" s="140"/>
      <c r="C139" s="101"/>
      <c r="D139" s="76"/>
      <c r="E139" s="68"/>
      <c r="F139" s="68"/>
      <c r="G139" s="119"/>
      <c r="H139" s="107"/>
      <c r="I139" s="72"/>
      <c r="J139" s="72"/>
      <c r="K139" s="72"/>
      <c r="L139" s="72"/>
      <c r="M139" s="101"/>
      <c r="N139" s="101"/>
      <c r="O139" s="72"/>
      <c r="P139" s="72"/>
      <c r="Q139" s="169"/>
      <c r="R139" s="165">
        <f t="shared" si="155"/>
        <v>0</v>
      </c>
      <c r="S139" s="165">
        <f t="shared" si="156"/>
        <v>0</v>
      </c>
      <c r="T139" s="99">
        <f t="shared" si="157"/>
        <v>0</v>
      </c>
      <c r="U139" s="165">
        <f t="shared" si="158"/>
        <v>0</v>
      </c>
      <c r="V139" s="99">
        <f t="shared" si="159"/>
        <v>0</v>
      </c>
      <c r="W139" s="167">
        <f t="shared" si="160"/>
        <v>0</v>
      </c>
      <c r="X139" s="144"/>
    </row>
    <row r="140" spans="1:24" s="2" customFormat="1" x14ac:dyDescent="0.2">
      <c r="B140" s="134"/>
      <c r="C140" s="101"/>
      <c r="D140" s="76"/>
      <c r="E140" s="68"/>
      <c r="F140" s="68"/>
      <c r="G140" s="119"/>
      <c r="H140" s="107"/>
      <c r="I140" s="72"/>
      <c r="J140" s="72"/>
      <c r="K140" s="72"/>
      <c r="L140" s="72"/>
      <c r="M140" s="101"/>
      <c r="N140" s="101"/>
      <c r="O140" s="72"/>
      <c r="P140" s="72"/>
      <c r="Q140" s="166"/>
      <c r="R140" s="166"/>
      <c r="S140" s="166"/>
      <c r="T140" s="119"/>
      <c r="U140" s="166"/>
      <c r="V140" s="119"/>
      <c r="W140" s="168"/>
      <c r="X140" s="144"/>
    </row>
    <row r="141" spans="1:24" s="2" customFormat="1" x14ac:dyDescent="0.2">
      <c r="B141" s="135" t="s">
        <v>87</v>
      </c>
      <c r="C141" s="101"/>
      <c r="D141" s="76"/>
      <c r="E141" s="68"/>
      <c r="F141" s="68"/>
      <c r="G141" s="119"/>
      <c r="H141" s="107"/>
      <c r="I141" s="72"/>
      <c r="J141" s="72"/>
      <c r="K141" s="72"/>
      <c r="L141" s="72"/>
      <c r="M141" s="101"/>
      <c r="N141" s="101"/>
      <c r="O141" s="72"/>
      <c r="P141" s="72"/>
      <c r="Q141" s="166">
        <f t="shared" ref="Q141:V141" si="161">SUM(Q131:Q139)</f>
        <v>0</v>
      </c>
      <c r="R141" s="166">
        <f t="shared" si="161"/>
        <v>0</v>
      </c>
      <c r="S141" s="166">
        <f t="shared" si="161"/>
        <v>0</v>
      </c>
      <c r="T141" s="166">
        <f t="shared" si="161"/>
        <v>0</v>
      </c>
      <c r="U141" s="166">
        <f t="shared" si="161"/>
        <v>0</v>
      </c>
      <c r="V141" s="166">
        <f t="shared" si="161"/>
        <v>0</v>
      </c>
      <c r="W141" s="168">
        <f>SUM(W131:W139)</f>
        <v>0</v>
      </c>
      <c r="X141" s="144"/>
    </row>
    <row r="142" spans="1:24" s="2" customFormat="1" x14ac:dyDescent="0.2">
      <c r="B142" s="106"/>
      <c r="C142" s="101"/>
      <c r="D142" s="76"/>
      <c r="E142" s="68"/>
      <c r="F142" s="68"/>
      <c r="G142" s="119"/>
      <c r="H142" s="107"/>
      <c r="I142" s="72"/>
      <c r="J142" s="72"/>
      <c r="K142" s="72"/>
      <c r="L142" s="72"/>
      <c r="M142" s="101"/>
      <c r="N142" s="101"/>
      <c r="O142" s="72"/>
      <c r="P142" s="72"/>
      <c r="Q142" s="166"/>
      <c r="R142" s="166"/>
      <c r="S142" s="166"/>
      <c r="T142" s="119"/>
      <c r="U142" s="166"/>
      <c r="V142" s="119"/>
      <c r="W142" s="168"/>
      <c r="X142" s="144"/>
    </row>
    <row r="143" spans="1:24" ht="10.8" thickBot="1" x14ac:dyDescent="0.25">
      <c r="A143" s="215" t="s">
        <v>105</v>
      </c>
      <c r="B143" s="116"/>
      <c r="C143" s="109"/>
      <c r="D143" s="117" t="e">
        <f>SUM(D126+D109)</f>
        <v>#DIV/0!</v>
      </c>
      <c r="E143" s="120" t="e">
        <f>SUM(E126+E109)</f>
        <v>#DIV/0!</v>
      </c>
      <c r="F143" s="120">
        <f>SUM(F126+F109)</f>
        <v>0</v>
      </c>
      <c r="G143" s="109"/>
      <c r="H143" s="170" t="e">
        <f>H126+H109</f>
        <v>#DIV/0!</v>
      </c>
      <c r="I143" s="170" t="e">
        <f>I126+I109</f>
        <v>#DIV/0!</v>
      </c>
      <c r="J143" s="170" t="e">
        <f>J126+J109</f>
        <v>#DIV/0!</v>
      </c>
      <c r="K143" s="170" t="e">
        <f>K126+K109</f>
        <v>#DIV/0!</v>
      </c>
      <c r="L143" s="170" t="e">
        <f>L126+L109</f>
        <v>#DIV/0!</v>
      </c>
      <c r="M143" s="109"/>
      <c r="N143" s="109"/>
      <c r="O143" s="170" t="e">
        <f>O128</f>
        <v>#DIV/0!</v>
      </c>
      <c r="P143" s="170" t="e">
        <f>P128</f>
        <v>#DIV/0!</v>
      </c>
      <c r="Q143" s="170" t="e">
        <f>Q128+Q141</f>
        <v>#DIV/0!</v>
      </c>
      <c r="R143" s="170" t="e">
        <f t="shared" ref="R143:W143" si="162">R128+R141</f>
        <v>#DIV/0!</v>
      </c>
      <c r="S143" s="170" t="e">
        <f t="shared" si="162"/>
        <v>#DIV/0!</v>
      </c>
      <c r="T143" s="170" t="e">
        <f t="shared" si="162"/>
        <v>#DIV/0!</v>
      </c>
      <c r="U143" s="170" t="e">
        <f t="shared" si="162"/>
        <v>#DIV/0!</v>
      </c>
      <c r="V143" s="170" t="e">
        <f t="shared" si="162"/>
        <v>#DIV/0!</v>
      </c>
      <c r="W143" s="216" t="e">
        <f t="shared" si="162"/>
        <v>#DIV/0!</v>
      </c>
      <c r="X143" s="217" t="e">
        <f>W143/X101</f>
        <v>#DIV/0!</v>
      </c>
    </row>
    <row r="144" spans="1:24" x14ac:dyDescent="0.2">
      <c r="B144" s="149"/>
      <c r="C144" s="150"/>
      <c r="D144" s="151"/>
      <c r="E144" s="151"/>
      <c r="F144" s="151"/>
      <c r="G144" s="152"/>
      <c r="H144" s="150"/>
      <c r="I144" s="152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3"/>
      <c r="X144" s="142"/>
    </row>
    <row r="145" spans="1:24" x14ac:dyDescent="0.2">
      <c r="A145" s="238" t="s">
        <v>106</v>
      </c>
      <c r="B145" s="205" t="s">
        <v>129</v>
      </c>
      <c r="C145" s="110"/>
      <c r="D145" s="110"/>
      <c r="E145" s="110"/>
      <c r="F145" s="110"/>
      <c r="G145" s="111"/>
      <c r="H145" s="110"/>
      <c r="I145" s="111"/>
      <c r="J145" s="110"/>
      <c r="K145" s="111"/>
      <c r="L145" s="111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8"/>
      <c r="X145" s="143"/>
    </row>
    <row r="146" spans="1:24" x14ac:dyDescent="0.2">
      <c r="B146" s="205" t="s">
        <v>137</v>
      </c>
      <c r="C146" s="110"/>
      <c r="D146" s="110"/>
      <c r="E146" s="110"/>
      <c r="F146" s="110"/>
      <c r="G146" s="111"/>
      <c r="H146" s="110"/>
      <c r="I146" s="111"/>
      <c r="J146" s="110"/>
      <c r="K146" s="111"/>
      <c r="L146" s="111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8"/>
      <c r="X146" s="231">
        <v>3240</v>
      </c>
    </row>
    <row r="147" spans="1:24" x14ac:dyDescent="0.2">
      <c r="B147" s="106" t="s">
        <v>1</v>
      </c>
      <c r="C147" s="97"/>
      <c r="D147" s="77"/>
      <c r="E147" s="95"/>
      <c r="F147" s="95"/>
      <c r="G147" s="98"/>
      <c r="H147" s="97"/>
      <c r="I147" s="98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103"/>
      <c r="X147" s="143"/>
    </row>
    <row r="148" spans="1:24" x14ac:dyDescent="0.2">
      <c r="B148" s="90"/>
      <c r="C148" s="97" t="s">
        <v>30</v>
      </c>
      <c r="D148" s="75" t="e">
        <f t="shared" ref="D148:D153" si="163">F148/$F$7</f>
        <v>#DIV/0!</v>
      </c>
      <c r="E148" s="66" t="e">
        <f t="shared" ref="E148:E153" si="164">F148/$F$7*$E$7</f>
        <v>#DIV/0!</v>
      </c>
      <c r="F148" s="24"/>
      <c r="G148" s="62"/>
      <c r="H148" s="165" t="e">
        <f t="shared" ref="H148:H153" si="165">G148*E148</f>
        <v>#DIV/0!</v>
      </c>
      <c r="I148" s="99" t="e">
        <f t="shared" ref="I148:I153" si="166">E148*$I$6</f>
        <v>#DIV/0!</v>
      </c>
      <c r="J148" s="99" t="e">
        <f t="shared" ref="J148:J153" si="167">H148*$J$6</f>
        <v>#DIV/0!</v>
      </c>
      <c r="K148" s="99" t="e">
        <f t="shared" ref="K148:K153" si="168">MIN(($K$6*$K$7*(E148/2080)),(H148*$K$6))</f>
        <v>#DIV/0!</v>
      </c>
      <c r="L148" s="99" t="e">
        <f t="shared" ref="L148:L153" si="169">MIN(($L$6*$L$7*(E148/2080)),(H148*$L$6))</f>
        <v>#DIV/0!</v>
      </c>
      <c r="M148" s="137"/>
      <c r="N148" s="172"/>
      <c r="O148" s="99" t="e">
        <f t="shared" ref="O148:O153" si="170">N148*H148/100</f>
        <v>#DIV/0!</v>
      </c>
      <c r="P148" s="99" t="e">
        <f t="shared" ref="P148:P153" si="171">SUM(I148:L148)+O148</f>
        <v>#DIV/0!</v>
      </c>
      <c r="Q148" s="99" t="e">
        <f t="shared" ref="Q148:Q153" si="172">H148+P148</f>
        <v>#DIV/0!</v>
      </c>
      <c r="R148" s="99" t="e">
        <f t="shared" ref="R148:R153" si="173">Q148*$R$6</f>
        <v>#DIV/0!</v>
      </c>
      <c r="S148" s="99" t="e">
        <f t="shared" ref="S148:S153" si="174">Q148+R148</f>
        <v>#DIV/0!</v>
      </c>
      <c r="T148" s="99" t="e">
        <f t="shared" ref="T148:T153" si="175">$T$6*S148</f>
        <v>#DIV/0!</v>
      </c>
      <c r="U148" s="165" t="e">
        <f t="shared" ref="U148:U153" si="176">S148+T148</f>
        <v>#DIV/0!</v>
      </c>
      <c r="V148" s="99" t="e">
        <f t="shared" ref="V148:V153" si="177">$V$6*U148</f>
        <v>#DIV/0!</v>
      </c>
      <c r="W148" s="167" t="e">
        <f t="shared" ref="W148:W153" si="178">U148+V148</f>
        <v>#DIV/0!</v>
      </c>
      <c r="X148" s="143"/>
    </row>
    <row r="149" spans="1:24" x14ac:dyDescent="0.2">
      <c r="B149" s="90"/>
      <c r="C149" s="97" t="s">
        <v>30</v>
      </c>
      <c r="D149" s="75" t="e">
        <f t="shared" si="163"/>
        <v>#DIV/0!</v>
      </c>
      <c r="E149" s="66" t="e">
        <f t="shared" si="164"/>
        <v>#DIV/0!</v>
      </c>
      <c r="F149" s="24"/>
      <c r="G149" s="62"/>
      <c r="H149" s="165" t="e">
        <f t="shared" si="165"/>
        <v>#DIV/0!</v>
      </c>
      <c r="I149" s="99" t="e">
        <f t="shared" si="166"/>
        <v>#DIV/0!</v>
      </c>
      <c r="J149" s="99" t="e">
        <f t="shared" si="167"/>
        <v>#DIV/0!</v>
      </c>
      <c r="K149" s="99" t="e">
        <f t="shared" si="168"/>
        <v>#DIV/0!</v>
      </c>
      <c r="L149" s="99" t="e">
        <f t="shared" si="169"/>
        <v>#DIV/0!</v>
      </c>
      <c r="M149" s="137"/>
      <c r="N149" s="172"/>
      <c r="O149" s="99" t="e">
        <f t="shared" si="170"/>
        <v>#DIV/0!</v>
      </c>
      <c r="P149" s="99" t="e">
        <f t="shared" si="171"/>
        <v>#DIV/0!</v>
      </c>
      <c r="Q149" s="99" t="e">
        <f t="shared" si="172"/>
        <v>#DIV/0!</v>
      </c>
      <c r="R149" s="99" t="e">
        <f t="shared" si="173"/>
        <v>#DIV/0!</v>
      </c>
      <c r="S149" s="99" t="e">
        <f t="shared" si="174"/>
        <v>#DIV/0!</v>
      </c>
      <c r="T149" s="99" t="e">
        <f t="shared" si="175"/>
        <v>#DIV/0!</v>
      </c>
      <c r="U149" s="165" t="e">
        <f t="shared" si="176"/>
        <v>#DIV/0!</v>
      </c>
      <c r="V149" s="99" t="e">
        <f t="shared" si="177"/>
        <v>#DIV/0!</v>
      </c>
      <c r="W149" s="167" t="e">
        <f t="shared" si="178"/>
        <v>#DIV/0!</v>
      </c>
      <c r="X149" s="143"/>
    </row>
    <row r="150" spans="1:24" x14ac:dyDescent="0.2">
      <c r="B150" s="90"/>
      <c r="C150" s="97" t="s">
        <v>30</v>
      </c>
      <c r="D150" s="75" t="e">
        <f t="shared" si="163"/>
        <v>#DIV/0!</v>
      </c>
      <c r="E150" s="66" t="e">
        <f t="shared" si="164"/>
        <v>#DIV/0!</v>
      </c>
      <c r="F150" s="84"/>
      <c r="G150" s="62"/>
      <c r="H150" s="165" t="e">
        <f t="shared" si="165"/>
        <v>#DIV/0!</v>
      </c>
      <c r="I150" s="99" t="e">
        <f t="shared" si="166"/>
        <v>#DIV/0!</v>
      </c>
      <c r="J150" s="99" t="e">
        <f t="shared" si="167"/>
        <v>#DIV/0!</v>
      </c>
      <c r="K150" s="99" t="e">
        <f t="shared" si="168"/>
        <v>#DIV/0!</v>
      </c>
      <c r="L150" s="99" t="e">
        <f t="shared" si="169"/>
        <v>#DIV/0!</v>
      </c>
      <c r="M150" s="137"/>
      <c r="N150" s="172"/>
      <c r="O150" s="99" t="e">
        <f t="shared" si="170"/>
        <v>#DIV/0!</v>
      </c>
      <c r="P150" s="99" t="e">
        <f t="shared" si="171"/>
        <v>#DIV/0!</v>
      </c>
      <c r="Q150" s="99" t="e">
        <f t="shared" si="172"/>
        <v>#DIV/0!</v>
      </c>
      <c r="R150" s="99" t="e">
        <f t="shared" si="173"/>
        <v>#DIV/0!</v>
      </c>
      <c r="S150" s="99" t="e">
        <f t="shared" si="174"/>
        <v>#DIV/0!</v>
      </c>
      <c r="T150" s="99" t="e">
        <f t="shared" si="175"/>
        <v>#DIV/0!</v>
      </c>
      <c r="U150" s="165" t="e">
        <f t="shared" si="176"/>
        <v>#DIV/0!</v>
      </c>
      <c r="V150" s="99" t="e">
        <f t="shared" si="177"/>
        <v>#DIV/0!</v>
      </c>
      <c r="W150" s="167" t="e">
        <f t="shared" si="178"/>
        <v>#DIV/0!</v>
      </c>
      <c r="X150" s="143"/>
    </row>
    <row r="151" spans="1:24" x14ac:dyDescent="0.2">
      <c r="B151" s="90"/>
      <c r="C151" s="97" t="s">
        <v>30</v>
      </c>
      <c r="D151" s="75" t="e">
        <f t="shared" si="163"/>
        <v>#DIV/0!</v>
      </c>
      <c r="E151" s="66" t="e">
        <f t="shared" si="164"/>
        <v>#DIV/0!</v>
      </c>
      <c r="F151" s="24"/>
      <c r="G151" s="62"/>
      <c r="H151" s="165" t="e">
        <f t="shared" si="165"/>
        <v>#DIV/0!</v>
      </c>
      <c r="I151" s="99" t="e">
        <f t="shared" si="166"/>
        <v>#DIV/0!</v>
      </c>
      <c r="J151" s="99" t="e">
        <f t="shared" si="167"/>
        <v>#DIV/0!</v>
      </c>
      <c r="K151" s="99" t="e">
        <f t="shared" si="168"/>
        <v>#DIV/0!</v>
      </c>
      <c r="L151" s="99" t="e">
        <f t="shared" si="169"/>
        <v>#DIV/0!</v>
      </c>
      <c r="M151" s="137"/>
      <c r="N151" s="172"/>
      <c r="O151" s="99" t="e">
        <f t="shared" si="170"/>
        <v>#DIV/0!</v>
      </c>
      <c r="P151" s="99" t="e">
        <f t="shared" si="171"/>
        <v>#DIV/0!</v>
      </c>
      <c r="Q151" s="99" t="e">
        <f t="shared" si="172"/>
        <v>#DIV/0!</v>
      </c>
      <c r="R151" s="99" t="e">
        <f t="shared" si="173"/>
        <v>#DIV/0!</v>
      </c>
      <c r="S151" s="99" t="e">
        <f t="shared" si="174"/>
        <v>#DIV/0!</v>
      </c>
      <c r="T151" s="99" t="e">
        <f t="shared" si="175"/>
        <v>#DIV/0!</v>
      </c>
      <c r="U151" s="165" t="e">
        <f t="shared" si="176"/>
        <v>#DIV/0!</v>
      </c>
      <c r="V151" s="99" t="e">
        <f t="shared" si="177"/>
        <v>#DIV/0!</v>
      </c>
      <c r="W151" s="167" t="e">
        <f t="shared" si="178"/>
        <v>#DIV/0!</v>
      </c>
      <c r="X151" s="143"/>
    </row>
    <row r="152" spans="1:24" x14ac:dyDescent="0.2">
      <c r="B152" s="90"/>
      <c r="C152" s="97" t="s">
        <v>30</v>
      </c>
      <c r="D152" s="75" t="e">
        <f t="shared" si="163"/>
        <v>#DIV/0!</v>
      </c>
      <c r="E152" s="66" t="e">
        <f t="shared" si="164"/>
        <v>#DIV/0!</v>
      </c>
      <c r="F152" s="84"/>
      <c r="G152" s="62"/>
      <c r="H152" s="165" t="e">
        <f t="shared" si="165"/>
        <v>#DIV/0!</v>
      </c>
      <c r="I152" s="99" t="e">
        <f t="shared" si="166"/>
        <v>#DIV/0!</v>
      </c>
      <c r="J152" s="99" t="e">
        <f t="shared" si="167"/>
        <v>#DIV/0!</v>
      </c>
      <c r="K152" s="99" t="e">
        <f t="shared" si="168"/>
        <v>#DIV/0!</v>
      </c>
      <c r="L152" s="99" t="e">
        <f t="shared" si="169"/>
        <v>#DIV/0!</v>
      </c>
      <c r="M152" s="53"/>
      <c r="N152" s="82"/>
      <c r="O152" s="99" t="e">
        <f t="shared" si="170"/>
        <v>#DIV/0!</v>
      </c>
      <c r="P152" s="99" t="e">
        <f t="shared" si="171"/>
        <v>#DIV/0!</v>
      </c>
      <c r="Q152" s="99" t="e">
        <f t="shared" si="172"/>
        <v>#DIV/0!</v>
      </c>
      <c r="R152" s="99" t="e">
        <f t="shared" si="173"/>
        <v>#DIV/0!</v>
      </c>
      <c r="S152" s="99" t="e">
        <f t="shared" si="174"/>
        <v>#DIV/0!</v>
      </c>
      <c r="T152" s="99" t="e">
        <f t="shared" si="175"/>
        <v>#DIV/0!</v>
      </c>
      <c r="U152" s="165" t="e">
        <f t="shared" si="176"/>
        <v>#DIV/0!</v>
      </c>
      <c r="V152" s="99" t="e">
        <f t="shared" si="177"/>
        <v>#DIV/0!</v>
      </c>
      <c r="W152" s="167" t="e">
        <f t="shared" si="178"/>
        <v>#DIV/0!</v>
      </c>
      <c r="X152" s="143"/>
    </row>
    <row r="153" spans="1:24" x14ac:dyDescent="0.2">
      <c r="B153" s="90"/>
      <c r="C153" s="97" t="s">
        <v>30</v>
      </c>
      <c r="D153" s="75" t="e">
        <f t="shared" si="163"/>
        <v>#DIV/0!</v>
      </c>
      <c r="E153" s="66" t="e">
        <f t="shared" si="164"/>
        <v>#DIV/0!</v>
      </c>
      <c r="F153" s="24"/>
      <c r="G153" s="62"/>
      <c r="H153" s="165" t="e">
        <f t="shared" si="165"/>
        <v>#DIV/0!</v>
      </c>
      <c r="I153" s="99" t="e">
        <f t="shared" si="166"/>
        <v>#DIV/0!</v>
      </c>
      <c r="J153" s="99" t="e">
        <f t="shared" si="167"/>
        <v>#DIV/0!</v>
      </c>
      <c r="K153" s="99" t="e">
        <f t="shared" si="168"/>
        <v>#DIV/0!</v>
      </c>
      <c r="L153" s="99" t="e">
        <f t="shared" si="169"/>
        <v>#DIV/0!</v>
      </c>
      <c r="M153" s="53"/>
      <c r="N153" s="82"/>
      <c r="O153" s="99" t="e">
        <f t="shared" si="170"/>
        <v>#DIV/0!</v>
      </c>
      <c r="P153" s="99" t="e">
        <f t="shared" si="171"/>
        <v>#DIV/0!</v>
      </c>
      <c r="Q153" s="99" t="e">
        <f t="shared" si="172"/>
        <v>#DIV/0!</v>
      </c>
      <c r="R153" s="99" t="e">
        <f t="shared" si="173"/>
        <v>#DIV/0!</v>
      </c>
      <c r="S153" s="99" t="e">
        <f t="shared" si="174"/>
        <v>#DIV/0!</v>
      </c>
      <c r="T153" s="99" t="e">
        <f t="shared" si="175"/>
        <v>#DIV/0!</v>
      </c>
      <c r="U153" s="165" t="e">
        <f t="shared" si="176"/>
        <v>#DIV/0!</v>
      </c>
      <c r="V153" s="99" t="e">
        <f t="shared" si="177"/>
        <v>#DIV/0!</v>
      </c>
      <c r="W153" s="167" t="e">
        <f t="shared" si="178"/>
        <v>#DIV/0!</v>
      </c>
      <c r="X153" s="143"/>
    </row>
    <row r="154" spans="1:24" x14ac:dyDescent="0.2">
      <c r="A154" s="2"/>
      <c r="B154" s="106" t="s">
        <v>2</v>
      </c>
      <c r="C154" s="101"/>
      <c r="D154" s="76" t="e">
        <f>SUM(D148:D153)</f>
        <v>#DIV/0!</v>
      </c>
      <c r="E154" s="68" t="e">
        <f>SUM(E148:E153)</f>
        <v>#DIV/0!</v>
      </c>
      <c r="F154" s="68">
        <f>SUM(F148:F153)</f>
        <v>0</v>
      </c>
      <c r="G154" s="119"/>
      <c r="H154" s="166" t="e">
        <f>SUM(H148:H153)</f>
        <v>#DIV/0!</v>
      </c>
      <c r="I154" s="119" t="e">
        <f>SUM(I148:I153)</f>
        <v>#DIV/0!</v>
      </c>
      <c r="J154" s="119" t="e">
        <f>SUM(J148:J153)</f>
        <v>#DIV/0!</v>
      </c>
      <c r="K154" s="119" t="e">
        <f>SUM(K148:K153)</f>
        <v>#DIV/0!</v>
      </c>
      <c r="L154" s="119" t="e">
        <f>SUM(L148:L153)</f>
        <v>#DIV/0!</v>
      </c>
      <c r="M154" s="101"/>
      <c r="N154" s="166"/>
      <c r="O154" s="119" t="e">
        <f t="shared" ref="O154:W154" si="179">SUM(O148:O153)</f>
        <v>#DIV/0!</v>
      </c>
      <c r="P154" s="119" t="e">
        <f t="shared" si="179"/>
        <v>#DIV/0!</v>
      </c>
      <c r="Q154" s="166" t="e">
        <f t="shared" si="179"/>
        <v>#DIV/0!</v>
      </c>
      <c r="R154" s="166" t="e">
        <f t="shared" si="179"/>
        <v>#DIV/0!</v>
      </c>
      <c r="S154" s="166" t="e">
        <f t="shared" si="179"/>
        <v>#DIV/0!</v>
      </c>
      <c r="T154" s="119" t="e">
        <f t="shared" si="179"/>
        <v>#DIV/0!</v>
      </c>
      <c r="U154" s="166" t="e">
        <f t="shared" si="179"/>
        <v>#DIV/0!</v>
      </c>
      <c r="V154" s="119" t="e">
        <f t="shared" si="179"/>
        <v>#DIV/0!</v>
      </c>
      <c r="W154" s="168" t="e">
        <f t="shared" si="179"/>
        <v>#DIV/0!</v>
      </c>
      <c r="X154" s="143"/>
    </row>
    <row r="155" spans="1:24" x14ac:dyDescent="0.2">
      <c r="B155" s="106"/>
      <c r="C155" s="97"/>
      <c r="D155" s="77"/>
      <c r="E155" s="69"/>
      <c r="F155" s="105"/>
      <c r="G155" s="99"/>
      <c r="H155" s="165"/>
      <c r="I155" s="99"/>
      <c r="J155" s="166"/>
      <c r="K155" s="165"/>
      <c r="L155" s="165"/>
      <c r="M155" s="97"/>
      <c r="N155" s="165"/>
      <c r="O155" s="165"/>
      <c r="P155" s="165"/>
      <c r="Q155" s="165"/>
      <c r="R155" s="165"/>
      <c r="S155" s="165"/>
      <c r="T155" s="165"/>
      <c r="U155" s="165"/>
      <c r="V155" s="165"/>
      <c r="W155" s="167"/>
      <c r="X155" s="143"/>
    </row>
    <row r="156" spans="1:24" x14ac:dyDescent="0.2">
      <c r="B156" s="106" t="s">
        <v>89</v>
      </c>
      <c r="C156" s="97"/>
      <c r="D156" s="77"/>
      <c r="E156" s="69"/>
      <c r="F156" s="105"/>
      <c r="G156" s="99"/>
      <c r="H156" s="165"/>
      <c r="I156" s="99"/>
      <c r="J156" s="165"/>
      <c r="K156" s="165"/>
      <c r="L156" s="165"/>
      <c r="M156" s="97"/>
      <c r="N156" s="165"/>
      <c r="O156" s="165"/>
      <c r="P156" s="165"/>
      <c r="Q156" s="165"/>
      <c r="R156" s="165"/>
      <c r="S156" s="165"/>
      <c r="T156" s="165"/>
      <c r="U156" s="165"/>
      <c r="V156" s="165"/>
      <c r="W156" s="167"/>
      <c r="X156" s="143"/>
    </row>
    <row r="157" spans="1:24" x14ac:dyDescent="0.2">
      <c r="B157" s="123"/>
      <c r="C157" s="97" t="s">
        <v>30</v>
      </c>
      <c r="D157" s="75" t="e">
        <f>F157/$F$8</f>
        <v>#DIV/0!</v>
      </c>
      <c r="E157" s="66" t="e">
        <f>F157/$F$8*$E$8</f>
        <v>#DIV/0!</v>
      </c>
      <c r="F157" s="84"/>
      <c r="G157" s="62"/>
      <c r="H157" s="165" t="e">
        <f>G157*E157</f>
        <v>#DIV/0!</v>
      </c>
      <c r="I157" s="99" t="e">
        <f>E157*$I$6</f>
        <v>#DIV/0!</v>
      </c>
      <c r="J157" s="99" t="e">
        <f>H157*$J$6</f>
        <v>#DIV/0!</v>
      </c>
      <c r="K157" s="99" t="e">
        <f>MIN(($K$6*$K$7*(E157/2080)),(H157*$K$6))</f>
        <v>#DIV/0!</v>
      </c>
      <c r="L157" s="99" t="e">
        <f>MIN(($L$6*$L$7*(E157/2080)),(H157*$L$6))</f>
        <v>#DIV/0!</v>
      </c>
      <c r="M157" s="137"/>
      <c r="N157" s="172"/>
      <c r="O157" s="99" t="e">
        <f>N157*H157/100</f>
        <v>#DIV/0!</v>
      </c>
      <c r="P157" s="99" t="e">
        <f>SUM(I157:L157)+O157</f>
        <v>#DIV/0!</v>
      </c>
      <c r="Q157" s="165" t="e">
        <f>H157+P157</f>
        <v>#DIV/0!</v>
      </c>
      <c r="R157" s="165" t="e">
        <f>Q157*$R$6</f>
        <v>#DIV/0!</v>
      </c>
      <c r="S157" s="165" t="e">
        <f>R157+Q157</f>
        <v>#DIV/0!</v>
      </c>
      <c r="T157" s="99" t="e">
        <f>$T$6*S157</f>
        <v>#DIV/0!</v>
      </c>
      <c r="U157" s="165" t="e">
        <f>S157+T157</f>
        <v>#DIV/0!</v>
      </c>
      <c r="V157" s="99" t="e">
        <f>$V$6*U157</f>
        <v>#DIV/0!</v>
      </c>
      <c r="W157" s="167" t="e">
        <f>U157+V157</f>
        <v>#DIV/0!</v>
      </c>
      <c r="X157" s="143"/>
    </row>
    <row r="158" spans="1:24" x14ac:dyDescent="0.2">
      <c r="B158" s="123"/>
      <c r="C158" s="97" t="s">
        <v>30</v>
      </c>
      <c r="D158" s="75" t="e">
        <f t="shared" ref="D158:D163" si="180">F158/$F$8</f>
        <v>#DIV/0!</v>
      </c>
      <c r="E158" s="66" t="e">
        <f t="shared" ref="E158:E163" si="181">F158/$F$8*$E$8</f>
        <v>#DIV/0!</v>
      </c>
      <c r="F158" s="24"/>
      <c r="G158" s="62"/>
      <c r="H158" s="165" t="e">
        <f t="shared" ref="H158:H163" si="182">G158*E158</f>
        <v>#DIV/0!</v>
      </c>
      <c r="I158" s="99" t="e">
        <f t="shared" ref="I158:I163" si="183">E158*$I$6</f>
        <v>#DIV/0!</v>
      </c>
      <c r="J158" s="99" t="e">
        <f t="shared" ref="J158:J163" si="184">H158*$J$6</f>
        <v>#DIV/0!</v>
      </c>
      <c r="K158" s="99" t="e">
        <f t="shared" ref="K158:K163" si="185">MIN(($K$6*$K$7*(E158/2080)),(H158*$K$6))</f>
        <v>#DIV/0!</v>
      </c>
      <c r="L158" s="99" t="e">
        <f t="shared" ref="L158:L163" si="186">MIN(($L$6*$L$7*(E158/2080)),(H158*$L$6))</f>
        <v>#DIV/0!</v>
      </c>
      <c r="M158" s="137"/>
      <c r="N158" s="172"/>
      <c r="O158" s="99" t="e">
        <f t="shared" ref="O158:O163" si="187">N158*H158/100</f>
        <v>#DIV/0!</v>
      </c>
      <c r="P158" s="99" t="e">
        <f t="shared" ref="P158:P163" si="188">SUM(I158:L158)+O158</f>
        <v>#DIV/0!</v>
      </c>
      <c r="Q158" s="165" t="e">
        <f t="shared" ref="Q158:Q163" si="189">H158+P158</f>
        <v>#DIV/0!</v>
      </c>
      <c r="R158" s="165" t="e">
        <f t="shared" ref="R158:R163" si="190">Q158*$R$6</f>
        <v>#DIV/0!</v>
      </c>
      <c r="S158" s="165" t="e">
        <f t="shared" ref="S158:S163" si="191">R158+Q158</f>
        <v>#DIV/0!</v>
      </c>
      <c r="T158" s="99" t="e">
        <f t="shared" ref="T158:T163" si="192">$T$6*S158</f>
        <v>#DIV/0!</v>
      </c>
      <c r="U158" s="165" t="e">
        <f t="shared" ref="U158:U163" si="193">S158+T158</f>
        <v>#DIV/0!</v>
      </c>
      <c r="V158" s="99" t="e">
        <f t="shared" ref="V158:V163" si="194">$V$6*U158</f>
        <v>#DIV/0!</v>
      </c>
      <c r="W158" s="167" t="e">
        <f t="shared" ref="W158:W163" si="195">U158+V158</f>
        <v>#DIV/0!</v>
      </c>
      <c r="X158" s="143"/>
    </row>
    <row r="159" spans="1:24" x14ac:dyDescent="0.2">
      <c r="B159" s="123"/>
      <c r="C159" s="97" t="s">
        <v>30</v>
      </c>
      <c r="D159" s="75" t="e">
        <f t="shared" si="180"/>
        <v>#DIV/0!</v>
      </c>
      <c r="E159" s="66" t="e">
        <f t="shared" si="181"/>
        <v>#DIV/0!</v>
      </c>
      <c r="F159" s="24">
        <v>0</v>
      </c>
      <c r="G159" s="62"/>
      <c r="H159" s="165" t="e">
        <f t="shared" si="182"/>
        <v>#DIV/0!</v>
      </c>
      <c r="I159" s="99" t="e">
        <f t="shared" si="183"/>
        <v>#DIV/0!</v>
      </c>
      <c r="J159" s="99" t="e">
        <f t="shared" si="184"/>
        <v>#DIV/0!</v>
      </c>
      <c r="K159" s="99" t="e">
        <f t="shared" si="185"/>
        <v>#DIV/0!</v>
      </c>
      <c r="L159" s="99" t="e">
        <f t="shared" si="186"/>
        <v>#DIV/0!</v>
      </c>
      <c r="M159" s="137"/>
      <c r="N159" s="172"/>
      <c r="O159" s="99" t="e">
        <f t="shared" si="187"/>
        <v>#DIV/0!</v>
      </c>
      <c r="P159" s="99" t="e">
        <f t="shared" si="188"/>
        <v>#DIV/0!</v>
      </c>
      <c r="Q159" s="165" t="e">
        <f t="shared" si="189"/>
        <v>#DIV/0!</v>
      </c>
      <c r="R159" s="165" t="e">
        <f t="shared" si="190"/>
        <v>#DIV/0!</v>
      </c>
      <c r="S159" s="165" t="e">
        <f t="shared" si="191"/>
        <v>#DIV/0!</v>
      </c>
      <c r="T159" s="99" t="e">
        <f t="shared" si="192"/>
        <v>#DIV/0!</v>
      </c>
      <c r="U159" s="165" t="e">
        <f t="shared" si="193"/>
        <v>#DIV/0!</v>
      </c>
      <c r="V159" s="99" t="e">
        <f t="shared" si="194"/>
        <v>#DIV/0!</v>
      </c>
      <c r="W159" s="167" t="e">
        <f t="shared" si="195"/>
        <v>#DIV/0!</v>
      </c>
      <c r="X159" s="143"/>
    </row>
    <row r="160" spans="1:24" x14ac:dyDescent="0.2">
      <c r="B160" s="123"/>
      <c r="C160" s="97" t="s">
        <v>30</v>
      </c>
      <c r="D160" s="75" t="e">
        <f t="shared" si="180"/>
        <v>#DIV/0!</v>
      </c>
      <c r="E160" s="66" t="e">
        <f t="shared" si="181"/>
        <v>#DIV/0!</v>
      </c>
      <c r="F160" s="24"/>
      <c r="G160" s="62"/>
      <c r="H160" s="165" t="e">
        <f t="shared" si="182"/>
        <v>#DIV/0!</v>
      </c>
      <c r="I160" s="99" t="e">
        <f t="shared" si="183"/>
        <v>#DIV/0!</v>
      </c>
      <c r="J160" s="99" t="e">
        <f t="shared" si="184"/>
        <v>#DIV/0!</v>
      </c>
      <c r="K160" s="99" t="e">
        <f t="shared" si="185"/>
        <v>#DIV/0!</v>
      </c>
      <c r="L160" s="99" t="e">
        <f t="shared" si="186"/>
        <v>#DIV/0!</v>
      </c>
      <c r="M160" s="53"/>
      <c r="N160" s="82"/>
      <c r="O160" s="99" t="e">
        <f t="shared" si="187"/>
        <v>#DIV/0!</v>
      </c>
      <c r="P160" s="99" t="e">
        <f t="shared" si="188"/>
        <v>#DIV/0!</v>
      </c>
      <c r="Q160" s="165" t="e">
        <f t="shared" si="189"/>
        <v>#DIV/0!</v>
      </c>
      <c r="R160" s="165" t="e">
        <f t="shared" si="190"/>
        <v>#DIV/0!</v>
      </c>
      <c r="S160" s="165" t="e">
        <f t="shared" si="191"/>
        <v>#DIV/0!</v>
      </c>
      <c r="T160" s="99" t="e">
        <f t="shared" si="192"/>
        <v>#DIV/0!</v>
      </c>
      <c r="U160" s="165" t="e">
        <f t="shared" si="193"/>
        <v>#DIV/0!</v>
      </c>
      <c r="V160" s="99" t="e">
        <f t="shared" si="194"/>
        <v>#DIV/0!</v>
      </c>
      <c r="W160" s="167" t="e">
        <f t="shared" si="195"/>
        <v>#DIV/0!</v>
      </c>
      <c r="X160" s="143"/>
    </row>
    <row r="161" spans="1:24" x14ac:dyDescent="0.2">
      <c r="B161" s="123"/>
      <c r="C161" s="97" t="s">
        <v>30</v>
      </c>
      <c r="D161" s="75" t="e">
        <f t="shared" si="180"/>
        <v>#DIV/0!</v>
      </c>
      <c r="E161" s="66" t="e">
        <f t="shared" si="181"/>
        <v>#DIV/0!</v>
      </c>
      <c r="F161" s="24"/>
      <c r="G161" s="62"/>
      <c r="H161" s="165" t="e">
        <f t="shared" si="182"/>
        <v>#DIV/0!</v>
      </c>
      <c r="I161" s="99" t="e">
        <f t="shared" si="183"/>
        <v>#DIV/0!</v>
      </c>
      <c r="J161" s="99" t="e">
        <f t="shared" si="184"/>
        <v>#DIV/0!</v>
      </c>
      <c r="K161" s="99" t="e">
        <f t="shared" si="185"/>
        <v>#DIV/0!</v>
      </c>
      <c r="L161" s="99" t="e">
        <f t="shared" si="186"/>
        <v>#DIV/0!</v>
      </c>
      <c r="M161" s="53"/>
      <c r="N161" s="82"/>
      <c r="O161" s="99" t="e">
        <f t="shared" si="187"/>
        <v>#DIV/0!</v>
      </c>
      <c r="P161" s="99" t="e">
        <f t="shared" si="188"/>
        <v>#DIV/0!</v>
      </c>
      <c r="Q161" s="165" t="e">
        <f t="shared" si="189"/>
        <v>#DIV/0!</v>
      </c>
      <c r="R161" s="165" t="e">
        <f t="shared" si="190"/>
        <v>#DIV/0!</v>
      </c>
      <c r="S161" s="165" t="e">
        <f t="shared" si="191"/>
        <v>#DIV/0!</v>
      </c>
      <c r="T161" s="99" t="e">
        <f t="shared" si="192"/>
        <v>#DIV/0!</v>
      </c>
      <c r="U161" s="165" t="e">
        <f t="shared" si="193"/>
        <v>#DIV/0!</v>
      </c>
      <c r="V161" s="99" t="e">
        <f t="shared" si="194"/>
        <v>#DIV/0!</v>
      </c>
      <c r="W161" s="167" t="e">
        <f t="shared" si="195"/>
        <v>#DIV/0!</v>
      </c>
      <c r="X161" s="143"/>
    </row>
    <row r="162" spans="1:24" x14ac:dyDescent="0.2">
      <c r="B162" s="123"/>
      <c r="C162" s="97" t="s">
        <v>30</v>
      </c>
      <c r="D162" s="75" t="e">
        <f t="shared" si="180"/>
        <v>#DIV/0!</v>
      </c>
      <c r="E162" s="66" t="e">
        <f t="shared" si="181"/>
        <v>#DIV/0!</v>
      </c>
      <c r="F162" s="24"/>
      <c r="G162" s="62"/>
      <c r="H162" s="165" t="e">
        <f t="shared" si="182"/>
        <v>#DIV/0!</v>
      </c>
      <c r="I162" s="99" t="e">
        <f t="shared" si="183"/>
        <v>#DIV/0!</v>
      </c>
      <c r="J162" s="99" t="e">
        <f t="shared" si="184"/>
        <v>#DIV/0!</v>
      </c>
      <c r="K162" s="99" t="e">
        <f t="shared" si="185"/>
        <v>#DIV/0!</v>
      </c>
      <c r="L162" s="99" t="e">
        <f t="shared" si="186"/>
        <v>#DIV/0!</v>
      </c>
      <c r="M162" s="53"/>
      <c r="N162" s="82"/>
      <c r="O162" s="99" t="e">
        <f t="shared" si="187"/>
        <v>#DIV/0!</v>
      </c>
      <c r="P162" s="99" t="e">
        <f t="shared" si="188"/>
        <v>#DIV/0!</v>
      </c>
      <c r="Q162" s="165" t="e">
        <f t="shared" si="189"/>
        <v>#DIV/0!</v>
      </c>
      <c r="R162" s="165" t="e">
        <f t="shared" si="190"/>
        <v>#DIV/0!</v>
      </c>
      <c r="S162" s="165" t="e">
        <f t="shared" si="191"/>
        <v>#DIV/0!</v>
      </c>
      <c r="T162" s="99" t="e">
        <f t="shared" si="192"/>
        <v>#DIV/0!</v>
      </c>
      <c r="U162" s="165" t="e">
        <f t="shared" si="193"/>
        <v>#DIV/0!</v>
      </c>
      <c r="V162" s="99" t="e">
        <f t="shared" si="194"/>
        <v>#DIV/0!</v>
      </c>
      <c r="W162" s="167" t="e">
        <f t="shared" si="195"/>
        <v>#DIV/0!</v>
      </c>
      <c r="X162" s="143"/>
    </row>
    <row r="163" spans="1:24" x14ac:dyDescent="0.2">
      <c r="B163" s="123"/>
      <c r="C163" s="97" t="s">
        <v>30</v>
      </c>
      <c r="D163" s="75" t="e">
        <f t="shared" si="180"/>
        <v>#DIV/0!</v>
      </c>
      <c r="E163" s="66" t="e">
        <f t="shared" si="181"/>
        <v>#DIV/0!</v>
      </c>
      <c r="F163" s="24"/>
      <c r="G163" s="62"/>
      <c r="H163" s="165" t="e">
        <f t="shared" si="182"/>
        <v>#DIV/0!</v>
      </c>
      <c r="I163" s="99" t="e">
        <f t="shared" si="183"/>
        <v>#DIV/0!</v>
      </c>
      <c r="J163" s="99" t="e">
        <f t="shared" si="184"/>
        <v>#DIV/0!</v>
      </c>
      <c r="K163" s="99" t="e">
        <f t="shared" si="185"/>
        <v>#DIV/0!</v>
      </c>
      <c r="L163" s="99" t="e">
        <f t="shared" si="186"/>
        <v>#DIV/0!</v>
      </c>
      <c r="M163" s="53"/>
      <c r="N163" s="82"/>
      <c r="O163" s="99" t="e">
        <f t="shared" si="187"/>
        <v>#DIV/0!</v>
      </c>
      <c r="P163" s="99" t="e">
        <f t="shared" si="188"/>
        <v>#DIV/0!</v>
      </c>
      <c r="Q163" s="165" t="e">
        <f t="shared" si="189"/>
        <v>#DIV/0!</v>
      </c>
      <c r="R163" s="165" t="e">
        <f t="shared" si="190"/>
        <v>#DIV/0!</v>
      </c>
      <c r="S163" s="165" t="e">
        <f t="shared" si="191"/>
        <v>#DIV/0!</v>
      </c>
      <c r="T163" s="99" t="e">
        <f t="shared" si="192"/>
        <v>#DIV/0!</v>
      </c>
      <c r="U163" s="165" t="e">
        <f t="shared" si="193"/>
        <v>#DIV/0!</v>
      </c>
      <c r="V163" s="99" t="e">
        <f t="shared" si="194"/>
        <v>#DIV/0!</v>
      </c>
      <c r="W163" s="167" t="e">
        <f t="shared" si="195"/>
        <v>#DIV/0!</v>
      </c>
      <c r="X163" s="143"/>
    </row>
    <row r="164" spans="1:24" x14ac:dyDescent="0.2">
      <c r="B164" s="106" t="s">
        <v>92</v>
      </c>
      <c r="C164" s="97"/>
      <c r="D164" s="75"/>
      <c r="E164" s="66"/>
      <c r="F164" s="66"/>
      <c r="G164" s="99"/>
      <c r="H164" s="165"/>
      <c r="I164" s="99"/>
      <c r="J164" s="99"/>
      <c r="K164" s="99"/>
      <c r="L164" s="99"/>
      <c r="M164" s="97"/>
      <c r="N164" s="99"/>
      <c r="O164" s="99"/>
      <c r="P164" s="99"/>
      <c r="Q164" s="165"/>
      <c r="R164" s="165"/>
      <c r="S164" s="165"/>
      <c r="T164" s="99"/>
      <c r="U164" s="165"/>
      <c r="V164" s="99"/>
      <c r="W164" s="167"/>
      <c r="X164" s="143"/>
    </row>
    <row r="165" spans="1:24" x14ac:dyDescent="0.2">
      <c r="B165" s="123"/>
      <c r="C165" s="97" t="s">
        <v>30</v>
      </c>
      <c r="D165" s="75" t="e">
        <f t="shared" ref="D165:D170" si="196">F165/$F$7</f>
        <v>#DIV/0!</v>
      </c>
      <c r="E165" s="66" t="e">
        <f t="shared" ref="E165:E170" si="197">F165/$F$7*$E$7</f>
        <v>#DIV/0!</v>
      </c>
      <c r="F165" s="24"/>
      <c r="G165" s="62"/>
      <c r="H165" s="165" t="e">
        <f t="shared" ref="H165:H170" si="198">G165*E165</f>
        <v>#DIV/0!</v>
      </c>
      <c r="I165" s="99" t="e">
        <f t="shared" ref="I165:I170" si="199">E165*$I$6</f>
        <v>#DIV/0!</v>
      </c>
      <c r="J165" s="99" t="e">
        <f t="shared" ref="J165:J170" si="200">H165*$J$6</f>
        <v>#DIV/0!</v>
      </c>
      <c r="K165" s="99" t="e">
        <f t="shared" ref="K165:K170" si="201">MIN(($K$6*$K$7*(E165/2080)),(H165*$K$6))</f>
        <v>#DIV/0!</v>
      </c>
      <c r="L165" s="99" t="e">
        <f t="shared" ref="L165:L170" si="202">MIN(($L$6*$L$7*(E165/2080)),(H165*$L$6))</f>
        <v>#DIV/0!</v>
      </c>
      <c r="M165" s="137"/>
      <c r="N165" s="172"/>
      <c r="O165" s="99" t="e">
        <f t="shared" ref="O165:O170" si="203">N165*H165/100</f>
        <v>#DIV/0!</v>
      </c>
      <c r="P165" s="99" t="e">
        <f t="shared" ref="P165:P170" si="204">SUM(I165:L165)+O165</f>
        <v>#DIV/0!</v>
      </c>
      <c r="Q165" s="165" t="e">
        <f t="shared" ref="Q165:Q170" si="205">H165+P165</f>
        <v>#DIV/0!</v>
      </c>
      <c r="R165" s="165" t="e">
        <f t="shared" ref="R165:R170" si="206">Q165*$R$6</f>
        <v>#DIV/0!</v>
      </c>
      <c r="S165" s="165" t="e">
        <f t="shared" ref="S165:S170" si="207">R165+Q165</f>
        <v>#DIV/0!</v>
      </c>
      <c r="T165" s="99" t="e">
        <f t="shared" ref="T165:T170" si="208">$T$6*S165</f>
        <v>#DIV/0!</v>
      </c>
      <c r="U165" s="165" t="e">
        <f t="shared" ref="U165:U170" si="209">S165+T165</f>
        <v>#DIV/0!</v>
      </c>
      <c r="V165" s="99" t="e">
        <f t="shared" ref="V165:V170" si="210">$V$6*U165</f>
        <v>#DIV/0!</v>
      </c>
      <c r="W165" s="167" t="e">
        <f t="shared" ref="W165:W170" si="211">U165+V165</f>
        <v>#DIV/0!</v>
      </c>
      <c r="X165" s="143"/>
    </row>
    <row r="166" spans="1:24" x14ac:dyDescent="0.2">
      <c r="B166" s="123"/>
      <c r="C166" s="97" t="s">
        <v>30</v>
      </c>
      <c r="D166" s="75" t="e">
        <f t="shared" si="196"/>
        <v>#DIV/0!</v>
      </c>
      <c r="E166" s="66" t="e">
        <f t="shared" si="197"/>
        <v>#DIV/0!</v>
      </c>
      <c r="F166" s="24"/>
      <c r="G166" s="62"/>
      <c r="H166" s="165" t="e">
        <f t="shared" si="198"/>
        <v>#DIV/0!</v>
      </c>
      <c r="I166" s="99" t="e">
        <f t="shared" si="199"/>
        <v>#DIV/0!</v>
      </c>
      <c r="J166" s="99" t="e">
        <f t="shared" si="200"/>
        <v>#DIV/0!</v>
      </c>
      <c r="K166" s="99" t="e">
        <f t="shared" si="201"/>
        <v>#DIV/0!</v>
      </c>
      <c r="L166" s="99" t="e">
        <f t="shared" si="202"/>
        <v>#DIV/0!</v>
      </c>
      <c r="M166" s="137"/>
      <c r="N166" s="172"/>
      <c r="O166" s="99" t="e">
        <f t="shared" si="203"/>
        <v>#DIV/0!</v>
      </c>
      <c r="P166" s="99" t="e">
        <f t="shared" si="204"/>
        <v>#DIV/0!</v>
      </c>
      <c r="Q166" s="165" t="e">
        <f t="shared" si="205"/>
        <v>#DIV/0!</v>
      </c>
      <c r="R166" s="165" t="e">
        <f t="shared" si="206"/>
        <v>#DIV/0!</v>
      </c>
      <c r="S166" s="165" t="e">
        <f t="shared" si="207"/>
        <v>#DIV/0!</v>
      </c>
      <c r="T166" s="99" t="e">
        <f t="shared" si="208"/>
        <v>#DIV/0!</v>
      </c>
      <c r="U166" s="165" t="e">
        <f t="shared" si="209"/>
        <v>#DIV/0!</v>
      </c>
      <c r="V166" s="99" t="e">
        <f t="shared" si="210"/>
        <v>#DIV/0!</v>
      </c>
      <c r="W166" s="167" t="e">
        <f t="shared" si="211"/>
        <v>#DIV/0!</v>
      </c>
      <c r="X166" s="143"/>
    </row>
    <row r="167" spans="1:24" x14ac:dyDescent="0.2">
      <c r="B167" s="123"/>
      <c r="C167" s="97" t="s">
        <v>30</v>
      </c>
      <c r="D167" s="75" t="e">
        <f t="shared" si="196"/>
        <v>#DIV/0!</v>
      </c>
      <c r="E167" s="66" t="e">
        <f t="shared" si="197"/>
        <v>#DIV/0!</v>
      </c>
      <c r="F167" s="24">
        <v>0</v>
      </c>
      <c r="G167" s="62"/>
      <c r="H167" s="165" t="e">
        <f t="shared" si="198"/>
        <v>#DIV/0!</v>
      </c>
      <c r="I167" s="99" t="e">
        <f t="shared" si="199"/>
        <v>#DIV/0!</v>
      </c>
      <c r="J167" s="99" t="e">
        <f t="shared" si="200"/>
        <v>#DIV/0!</v>
      </c>
      <c r="K167" s="99" t="e">
        <f t="shared" si="201"/>
        <v>#DIV/0!</v>
      </c>
      <c r="L167" s="99" t="e">
        <f t="shared" si="202"/>
        <v>#DIV/0!</v>
      </c>
      <c r="M167" s="53"/>
      <c r="N167" s="82"/>
      <c r="O167" s="99" t="e">
        <f t="shared" si="203"/>
        <v>#DIV/0!</v>
      </c>
      <c r="P167" s="99" t="e">
        <f t="shared" si="204"/>
        <v>#DIV/0!</v>
      </c>
      <c r="Q167" s="165" t="e">
        <f t="shared" si="205"/>
        <v>#DIV/0!</v>
      </c>
      <c r="R167" s="165" t="e">
        <f t="shared" si="206"/>
        <v>#DIV/0!</v>
      </c>
      <c r="S167" s="165" t="e">
        <f t="shared" si="207"/>
        <v>#DIV/0!</v>
      </c>
      <c r="T167" s="99" t="e">
        <f t="shared" si="208"/>
        <v>#DIV/0!</v>
      </c>
      <c r="U167" s="165" t="e">
        <f t="shared" si="209"/>
        <v>#DIV/0!</v>
      </c>
      <c r="V167" s="99" t="e">
        <f t="shared" si="210"/>
        <v>#DIV/0!</v>
      </c>
      <c r="W167" s="167" t="e">
        <f t="shared" si="211"/>
        <v>#DIV/0!</v>
      </c>
      <c r="X167" s="143"/>
    </row>
    <row r="168" spans="1:24" x14ac:dyDescent="0.2">
      <c r="B168" s="123"/>
      <c r="C168" s="97" t="s">
        <v>30</v>
      </c>
      <c r="D168" s="75" t="e">
        <f t="shared" si="196"/>
        <v>#DIV/0!</v>
      </c>
      <c r="E168" s="66" t="e">
        <f t="shared" si="197"/>
        <v>#DIV/0!</v>
      </c>
      <c r="F168" s="24"/>
      <c r="G168" s="62"/>
      <c r="H168" s="165" t="e">
        <f t="shared" si="198"/>
        <v>#DIV/0!</v>
      </c>
      <c r="I168" s="99" t="e">
        <f t="shared" si="199"/>
        <v>#DIV/0!</v>
      </c>
      <c r="J168" s="99" t="e">
        <f t="shared" si="200"/>
        <v>#DIV/0!</v>
      </c>
      <c r="K168" s="99" t="e">
        <f t="shared" si="201"/>
        <v>#DIV/0!</v>
      </c>
      <c r="L168" s="99" t="e">
        <f t="shared" si="202"/>
        <v>#DIV/0!</v>
      </c>
      <c r="M168" s="53"/>
      <c r="N168" s="82"/>
      <c r="O168" s="99" t="e">
        <f t="shared" si="203"/>
        <v>#DIV/0!</v>
      </c>
      <c r="P168" s="99" t="e">
        <f t="shared" si="204"/>
        <v>#DIV/0!</v>
      </c>
      <c r="Q168" s="165" t="e">
        <f t="shared" si="205"/>
        <v>#DIV/0!</v>
      </c>
      <c r="R168" s="165" t="e">
        <f t="shared" si="206"/>
        <v>#DIV/0!</v>
      </c>
      <c r="S168" s="165" t="e">
        <f t="shared" si="207"/>
        <v>#DIV/0!</v>
      </c>
      <c r="T168" s="99" t="e">
        <f t="shared" si="208"/>
        <v>#DIV/0!</v>
      </c>
      <c r="U168" s="165" t="e">
        <f t="shared" si="209"/>
        <v>#DIV/0!</v>
      </c>
      <c r="V168" s="99" t="e">
        <f t="shared" si="210"/>
        <v>#DIV/0!</v>
      </c>
      <c r="W168" s="167" t="e">
        <f t="shared" si="211"/>
        <v>#DIV/0!</v>
      </c>
      <c r="X168" s="143"/>
    </row>
    <row r="169" spans="1:24" x14ac:dyDescent="0.2">
      <c r="B169" s="123"/>
      <c r="C169" s="97" t="s">
        <v>30</v>
      </c>
      <c r="D169" s="75" t="e">
        <f t="shared" si="196"/>
        <v>#DIV/0!</v>
      </c>
      <c r="E169" s="66" t="e">
        <f t="shared" si="197"/>
        <v>#DIV/0!</v>
      </c>
      <c r="F169" s="24"/>
      <c r="G169" s="62"/>
      <c r="H169" s="165" t="e">
        <f t="shared" si="198"/>
        <v>#DIV/0!</v>
      </c>
      <c r="I169" s="99" t="e">
        <f t="shared" si="199"/>
        <v>#DIV/0!</v>
      </c>
      <c r="J169" s="99" t="e">
        <f t="shared" si="200"/>
        <v>#DIV/0!</v>
      </c>
      <c r="K169" s="99" t="e">
        <f t="shared" si="201"/>
        <v>#DIV/0!</v>
      </c>
      <c r="L169" s="99" t="e">
        <f t="shared" si="202"/>
        <v>#DIV/0!</v>
      </c>
      <c r="M169" s="53"/>
      <c r="N169" s="82"/>
      <c r="O169" s="99" t="e">
        <f t="shared" si="203"/>
        <v>#DIV/0!</v>
      </c>
      <c r="P169" s="99" t="e">
        <f t="shared" si="204"/>
        <v>#DIV/0!</v>
      </c>
      <c r="Q169" s="165" t="e">
        <f t="shared" si="205"/>
        <v>#DIV/0!</v>
      </c>
      <c r="R169" s="165" t="e">
        <f t="shared" si="206"/>
        <v>#DIV/0!</v>
      </c>
      <c r="S169" s="165" t="e">
        <f t="shared" si="207"/>
        <v>#DIV/0!</v>
      </c>
      <c r="T169" s="99" t="e">
        <f t="shared" si="208"/>
        <v>#DIV/0!</v>
      </c>
      <c r="U169" s="165" t="e">
        <f t="shared" si="209"/>
        <v>#DIV/0!</v>
      </c>
      <c r="V169" s="99" t="e">
        <f t="shared" si="210"/>
        <v>#DIV/0!</v>
      </c>
      <c r="W169" s="167" t="e">
        <f t="shared" si="211"/>
        <v>#DIV/0!</v>
      </c>
      <c r="X169" s="143"/>
    </row>
    <row r="170" spans="1:24" x14ac:dyDescent="0.2">
      <c r="B170" s="123"/>
      <c r="C170" s="97" t="s">
        <v>30</v>
      </c>
      <c r="D170" s="75" t="e">
        <f t="shared" si="196"/>
        <v>#DIV/0!</v>
      </c>
      <c r="E170" s="66" t="e">
        <f t="shared" si="197"/>
        <v>#DIV/0!</v>
      </c>
      <c r="F170" s="24"/>
      <c r="G170" s="62"/>
      <c r="H170" s="165" t="e">
        <f t="shared" si="198"/>
        <v>#DIV/0!</v>
      </c>
      <c r="I170" s="99" t="e">
        <f t="shared" si="199"/>
        <v>#DIV/0!</v>
      </c>
      <c r="J170" s="99" t="e">
        <f t="shared" si="200"/>
        <v>#DIV/0!</v>
      </c>
      <c r="K170" s="99" t="e">
        <f t="shared" si="201"/>
        <v>#DIV/0!</v>
      </c>
      <c r="L170" s="99" t="e">
        <f t="shared" si="202"/>
        <v>#DIV/0!</v>
      </c>
      <c r="M170" s="53"/>
      <c r="N170" s="82"/>
      <c r="O170" s="99" t="e">
        <f t="shared" si="203"/>
        <v>#DIV/0!</v>
      </c>
      <c r="P170" s="99" t="e">
        <f t="shared" si="204"/>
        <v>#DIV/0!</v>
      </c>
      <c r="Q170" s="165" t="e">
        <f t="shared" si="205"/>
        <v>#DIV/0!</v>
      </c>
      <c r="R170" s="165" t="e">
        <f t="shared" si="206"/>
        <v>#DIV/0!</v>
      </c>
      <c r="S170" s="165" t="e">
        <f t="shared" si="207"/>
        <v>#DIV/0!</v>
      </c>
      <c r="T170" s="99" t="e">
        <f t="shared" si="208"/>
        <v>#DIV/0!</v>
      </c>
      <c r="U170" s="165" t="e">
        <f t="shared" si="209"/>
        <v>#DIV/0!</v>
      </c>
      <c r="V170" s="99" t="e">
        <f t="shared" si="210"/>
        <v>#DIV/0!</v>
      </c>
      <c r="W170" s="167" t="e">
        <f t="shared" si="211"/>
        <v>#DIV/0!</v>
      </c>
      <c r="X170" s="143"/>
    </row>
    <row r="171" spans="1:24" x14ac:dyDescent="0.2">
      <c r="A171" s="2"/>
      <c r="B171" s="106" t="s">
        <v>4</v>
      </c>
      <c r="C171" s="101"/>
      <c r="D171" s="76" t="e">
        <f>SUM(D157:D170)</f>
        <v>#DIV/0!</v>
      </c>
      <c r="E171" s="68" t="e">
        <f>SUM(E157:E170)</f>
        <v>#DIV/0!</v>
      </c>
      <c r="F171" s="68">
        <f>SUM(F157:F170)</f>
        <v>0</v>
      </c>
      <c r="G171" s="119"/>
      <c r="H171" s="166" t="e">
        <f>SUM(H157:H170)</f>
        <v>#DIV/0!</v>
      </c>
      <c r="I171" s="119" t="e">
        <f>SUM(I157:I170)</f>
        <v>#DIV/0!</v>
      </c>
      <c r="J171" s="119" t="e">
        <f>SUM(J157:J170)</f>
        <v>#DIV/0!</v>
      </c>
      <c r="K171" s="119" t="e">
        <f>SUM(K157:K170)</f>
        <v>#DIV/0!</v>
      </c>
      <c r="L171" s="119" t="e">
        <f>SUM(L157:L170)</f>
        <v>#DIV/0!</v>
      </c>
      <c r="M171" s="101"/>
      <c r="N171" s="166"/>
      <c r="O171" s="119" t="e">
        <f t="shared" ref="O171:W171" si="212">SUM(O157:O170)</f>
        <v>#DIV/0!</v>
      </c>
      <c r="P171" s="119" t="e">
        <f t="shared" si="212"/>
        <v>#DIV/0!</v>
      </c>
      <c r="Q171" s="166" t="e">
        <f t="shared" si="212"/>
        <v>#DIV/0!</v>
      </c>
      <c r="R171" s="166" t="e">
        <f t="shared" si="212"/>
        <v>#DIV/0!</v>
      </c>
      <c r="S171" s="166" t="e">
        <f t="shared" si="212"/>
        <v>#DIV/0!</v>
      </c>
      <c r="T171" s="119" t="e">
        <f t="shared" si="212"/>
        <v>#DIV/0!</v>
      </c>
      <c r="U171" s="166" t="e">
        <f t="shared" si="212"/>
        <v>#DIV/0!</v>
      </c>
      <c r="V171" s="119" t="e">
        <f t="shared" si="212"/>
        <v>#DIV/0!</v>
      </c>
      <c r="W171" s="168" t="e">
        <f t="shared" si="212"/>
        <v>#DIV/0!</v>
      </c>
      <c r="X171" s="143"/>
    </row>
    <row r="172" spans="1:24" x14ac:dyDescent="0.2">
      <c r="A172" s="2"/>
      <c r="B172" s="106"/>
      <c r="C172" s="101"/>
      <c r="D172" s="76"/>
      <c r="E172" s="68"/>
      <c r="F172" s="68"/>
      <c r="G172" s="119"/>
      <c r="H172" s="107"/>
      <c r="I172" s="72"/>
      <c r="J172" s="72"/>
      <c r="K172" s="72"/>
      <c r="L172" s="72"/>
      <c r="M172" s="101"/>
      <c r="N172" s="166"/>
      <c r="O172" s="119"/>
      <c r="P172" s="119"/>
      <c r="Q172" s="166"/>
      <c r="R172" s="166"/>
      <c r="S172" s="166"/>
      <c r="T172" s="119"/>
      <c r="U172" s="166"/>
      <c r="V172" s="119"/>
      <c r="W172" s="168"/>
      <c r="X172" s="143"/>
    </row>
    <row r="173" spans="1:24" x14ac:dyDescent="0.2">
      <c r="A173" s="2"/>
      <c r="B173" s="106" t="s">
        <v>44</v>
      </c>
      <c r="C173" s="101"/>
      <c r="D173" s="76"/>
      <c r="E173" s="68"/>
      <c r="F173" s="68"/>
      <c r="G173" s="119"/>
      <c r="H173" s="107"/>
      <c r="I173" s="72"/>
      <c r="J173" s="72"/>
      <c r="K173" s="72"/>
      <c r="L173" s="72"/>
      <c r="M173" s="101"/>
      <c r="N173" s="166"/>
      <c r="O173" s="166" t="e">
        <f>O171+O154</f>
        <v>#DIV/0!</v>
      </c>
      <c r="P173" s="166" t="e">
        <f t="shared" ref="P173:V173" si="213">P171+P154</f>
        <v>#DIV/0!</v>
      </c>
      <c r="Q173" s="166" t="e">
        <f t="shared" si="213"/>
        <v>#DIV/0!</v>
      </c>
      <c r="R173" s="166" t="e">
        <f t="shared" si="213"/>
        <v>#DIV/0!</v>
      </c>
      <c r="S173" s="166" t="e">
        <f t="shared" si="213"/>
        <v>#DIV/0!</v>
      </c>
      <c r="T173" s="166" t="e">
        <f t="shared" si="213"/>
        <v>#DIV/0!</v>
      </c>
      <c r="U173" s="166" t="e">
        <f t="shared" si="213"/>
        <v>#DIV/0!</v>
      </c>
      <c r="V173" s="166" t="e">
        <f t="shared" si="213"/>
        <v>#DIV/0!</v>
      </c>
      <c r="W173" s="168" t="e">
        <f>W171+W154</f>
        <v>#DIV/0!</v>
      </c>
      <c r="X173" s="143"/>
    </row>
    <row r="174" spans="1:24" x14ac:dyDescent="0.2">
      <c r="A174" s="2"/>
      <c r="B174" s="106"/>
      <c r="C174" s="101"/>
      <c r="D174" s="76"/>
      <c r="E174" s="68"/>
      <c r="F174" s="124"/>
      <c r="G174" s="119"/>
      <c r="H174" s="107"/>
      <c r="I174" s="72"/>
      <c r="J174" s="72"/>
      <c r="K174" s="72"/>
      <c r="L174" s="72"/>
      <c r="M174" s="101"/>
      <c r="N174" s="101"/>
      <c r="O174" s="72"/>
      <c r="P174" s="72"/>
      <c r="Q174" s="107"/>
      <c r="R174" s="107"/>
      <c r="S174" s="107"/>
      <c r="T174" s="72"/>
      <c r="U174" s="107"/>
      <c r="V174" s="72"/>
      <c r="W174" s="108"/>
      <c r="X174" s="143"/>
    </row>
    <row r="175" spans="1:24" x14ac:dyDescent="0.2">
      <c r="A175" s="2"/>
      <c r="B175" s="106" t="s">
        <v>85</v>
      </c>
      <c r="C175" s="101"/>
      <c r="D175" s="76"/>
      <c r="E175" s="68"/>
      <c r="F175" s="124"/>
      <c r="G175" s="119"/>
      <c r="H175" s="107"/>
      <c r="I175" s="72"/>
      <c r="J175" s="72"/>
      <c r="K175" s="72"/>
      <c r="L175" s="72"/>
      <c r="M175" s="101"/>
      <c r="N175" s="101"/>
      <c r="O175" s="72"/>
      <c r="P175" s="72"/>
      <c r="Q175" s="107"/>
      <c r="R175" s="107"/>
      <c r="S175" s="107"/>
      <c r="T175" s="72"/>
      <c r="U175" s="107"/>
      <c r="V175" s="72"/>
      <c r="W175" s="108"/>
      <c r="X175" s="143"/>
    </row>
    <row r="176" spans="1:24" x14ac:dyDescent="0.2">
      <c r="A176" s="2"/>
      <c r="B176" s="139"/>
      <c r="C176" s="101"/>
      <c r="D176" s="76"/>
      <c r="E176" s="68"/>
      <c r="F176" s="124"/>
      <c r="G176" s="119"/>
      <c r="H176" s="107"/>
      <c r="I176" s="72"/>
      <c r="J176" s="72"/>
      <c r="K176" s="72"/>
      <c r="L176" s="72"/>
      <c r="M176" s="101"/>
      <c r="N176" s="101"/>
      <c r="O176" s="72"/>
      <c r="P176" s="72"/>
      <c r="Q176" s="169"/>
      <c r="R176" s="165">
        <f>Q176*$R$6</f>
        <v>0</v>
      </c>
      <c r="S176" s="165">
        <f>R176+Q176</f>
        <v>0</v>
      </c>
      <c r="T176" s="99">
        <f>$T$6*S176</f>
        <v>0</v>
      </c>
      <c r="U176" s="165">
        <f>S176+T176</f>
        <v>0</v>
      </c>
      <c r="V176" s="99">
        <f>$V$6*U176</f>
        <v>0</v>
      </c>
      <c r="W176" s="167">
        <f>U176+V176</f>
        <v>0</v>
      </c>
      <c r="X176" s="143"/>
    </row>
    <row r="177" spans="1:28" x14ac:dyDescent="0.2">
      <c r="A177" s="2"/>
      <c r="B177" s="139"/>
      <c r="C177" s="101"/>
      <c r="D177" s="76"/>
      <c r="E177" s="68"/>
      <c r="F177" s="124"/>
      <c r="G177" s="119"/>
      <c r="H177" s="107"/>
      <c r="I177" s="72"/>
      <c r="J177" s="72"/>
      <c r="K177" s="72"/>
      <c r="L177" s="72"/>
      <c r="M177" s="101"/>
      <c r="N177" s="101"/>
      <c r="O177" s="72"/>
      <c r="P177" s="72"/>
      <c r="Q177" s="169"/>
      <c r="R177" s="165">
        <f t="shared" ref="R177:R184" si="214">Q177*$R$6</f>
        <v>0</v>
      </c>
      <c r="S177" s="165">
        <f t="shared" ref="S177:S184" si="215">R177+Q177</f>
        <v>0</v>
      </c>
      <c r="T177" s="99">
        <f t="shared" ref="T177:T184" si="216">$T$6*S177</f>
        <v>0</v>
      </c>
      <c r="U177" s="165">
        <f t="shared" ref="U177:U184" si="217">S177+T177</f>
        <v>0</v>
      </c>
      <c r="V177" s="99">
        <f t="shared" ref="V177:V184" si="218">$V$6*U177</f>
        <v>0</v>
      </c>
      <c r="W177" s="167">
        <f t="shared" ref="W177:W184" si="219">U177+V177</f>
        <v>0</v>
      </c>
      <c r="X177" s="143"/>
    </row>
    <row r="178" spans="1:28" x14ac:dyDescent="0.2">
      <c r="A178" s="2"/>
      <c r="B178" s="139"/>
      <c r="C178" s="101"/>
      <c r="D178" s="76"/>
      <c r="E178" s="68"/>
      <c r="F178" s="68"/>
      <c r="G178" s="119"/>
      <c r="H178" s="107"/>
      <c r="I178" s="72"/>
      <c r="J178" s="72"/>
      <c r="K178" s="72"/>
      <c r="L178" s="72"/>
      <c r="M178" s="101"/>
      <c r="N178" s="101"/>
      <c r="O178" s="72"/>
      <c r="P178" s="72"/>
      <c r="Q178" s="169"/>
      <c r="R178" s="165">
        <f t="shared" si="214"/>
        <v>0</v>
      </c>
      <c r="S178" s="165">
        <f t="shared" si="215"/>
        <v>0</v>
      </c>
      <c r="T178" s="99">
        <f t="shared" si="216"/>
        <v>0</v>
      </c>
      <c r="U178" s="165">
        <f t="shared" si="217"/>
        <v>0</v>
      </c>
      <c r="V178" s="99">
        <f t="shared" si="218"/>
        <v>0</v>
      </c>
      <c r="W178" s="167">
        <f t="shared" si="219"/>
        <v>0</v>
      </c>
      <c r="X178" s="143"/>
    </row>
    <row r="179" spans="1:28" x14ac:dyDescent="0.2">
      <c r="A179" s="2"/>
      <c r="B179" s="139"/>
      <c r="C179" s="101"/>
      <c r="D179" s="76"/>
      <c r="E179" s="68"/>
      <c r="F179" s="68"/>
      <c r="G179" s="119"/>
      <c r="H179" s="107"/>
      <c r="I179" s="72"/>
      <c r="J179" s="72"/>
      <c r="K179" s="72"/>
      <c r="L179" s="72"/>
      <c r="M179" s="101"/>
      <c r="N179" s="101"/>
      <c r="O179" s="72"/>
      <c r="P179" s="72"/>
      <c r="Q179" s="169"/>
      <c r="R179" s="165">
        <f t="shared" si="214"/>
        <v>0</v>
      </c>
      <c r="S179" s="165">
        <f t="shared" si="215"/>
        <v>0</v>
      </c>
      <c r="T179" s="99">
        <f t="shared" si="216"/>
        <v>0</v>
      </c>
      <c r="U179" s="165">
        <f t="shared" si="217"/>
        <v>0</v>
      </c>
      <c r="V179" s="99">
        <f t="shared" si="218"/>
        <v>0</v>
      </c>
      <c r="W179" s="167">
        <f t="shared" si="219"/>
        <v>0</v>
      </c>
      <c r="X179" s="143"/>
    </row>
    <row r="180" spans="1:28" x14ac:dyDescent="0.2">
      <c r="A180" s="2"/>
      <c r="B180" s="140"/>
      <c r="C180" s="101"/>
      <c r="D180" s="76"/>
      <c r="E180" s="68"/>
      <c r="F180" s="68"/>
      <c r="G180" s="119"/>
      <c r="H180" s="107"/>
      <c r="I180" s="72"/>
      <c r="J180" s="72"/>
      <c r="K180" s="72"/>
      <c r="L180" s="72"/>
      <c r="M180" s="101"/>
      <c r="N180" s="101"/>
      <c r="O180" s="72"/>
      <c r="P180" s="72"/>
      <c r="Q180" s="169"/>
      <c r="R180" s="165">
        <f t="shared" si="214"/>
        <v>0</v>
      </c>
      <c r="S180" s="165">
        <f t="shared" si="215"/>
        <v>0</v>
      </c>
      <c r="T180" s="99">
        <f t="shared" si="216"/>
        <v>0</v>
      </c>
      <c r="U180" s="165">
        <f t="shared" si="217"/>
        <v>0</v>
      </c>
      <c r="V180" s="99">
        <f t="shared" si="218"/>
        <v>0</v>
      </c>
      <c r="W180" s="167">
        <f t="shared" si="219"/>
        <v>0</v>
      </c>
      <c r="X180" s="143"/>
    </row>
    <row r="181" spans="1:28" x14ac:dyDescent="0.2">
      <c r="A181" s="2"/>
      <c r="B181" s="140"/>
      <c r="C181" s="101"/>
      <c r="D181" s="76"/>
      <c r="E181" s="68"/>
      <c r="F181" s="68"/>
      <c r="G181" s="119"/>
      <c r="H181" s="107"/>
      <c r="I181" s="72"/>
      <c r="J181" s="72"/>
      <c r="K181" s="72"/>
      <c r="L181" s="72"/>
      <c r="M181" s="101"/>
      <c r="N181" s="101"/>
      <c r="O181" s="72"/>
      <c r="P181" s="72"/>
      <c r="Q181" s="169"/>
      <c r="R181" s="165">
        <f t="shared" si="214"/>
        <v>0</v>
      </c>
      <c r="S181" s="165">
        <f t="shared" si="215"/>
        <v>0</v>
      </c>
      <c r="T181" s="99">
        <f t="shared" si="216"/>
        <v>0</v>
      </c>
      <c r="U181" s="165">
        <f t="shared" si="217"/>
        <v>0</v>
      </c>
      <c r="V181" s="99">
        <f t="shared" si="218"/>
        <v>0</v>
      </c>
      <c r="W181" s="167">
        <f t="shared" si="219"/>
        <v>0</v>
      </c>
      <c r="X181" s="143"/>
    </row>
    <row r="182" spans="1:28" x14ac:dyDescent="0.2">
      <c r="A182" s="2"/>
      <c r="B182" s="140"/>
      <c r="C182" s="101"/>
      <c r="D182" s="76"/>
      <c r="E182" s="68"/>
      <c r="F182" s="68"/>
      <c r="G182" s="119"/>
      <c r="H182" s="107"/>
      <c r="I182" s="72"/>
      <c r="J182" s="72"/>
      <c r="K182" s="72"/>
      <c r="L182" s="72"/>
      <c r="M182" s="101"/>
      <c r="N182" s="101"/>
      <c r="O182" s="72"/>
      <c r="P182" s="72"/>
      <c r="Q182" s="169"/>
      <c r="R182" s="165">
        <f t="shared" si="214"/>
        <v>0</v>
      </c>
      <c r="S182" s="165">
        <f t="shared" si="215"/>
        <v>0</v>
      </c>
      <c r="T182" s="99">
        <f t="shared" si="216"/>
        <v>0</v>
      </c>
      <c r="U182" s="165">
        <f t="shared" si="217"/>
        <v>0</v>
      </c>
      <c r="V182" s="99">
        <f t="shared" si="218"/>
        <v>0</v>
      </c>
      <c r="W182" s="167">
        <f t="shared" si="219"/>
        <v>0</v>
      </c>
      <c r="X182" s="143"/>
    </row>
    <row r="183" spans="1:28" x14ac:dyDescent="0.2">
      <c r="A183" s="2"/>
      <c r="B183" s="140"/>
      <c r="C183" s="101"/>
      <c r="D183" s="76"/>
      <c r="E183" s="68"/>
      <c r="F183" s="68"/>
      <c r="G183" s="119"/>
      <c r="H183" s="107"/>
      <c r="I183" s="72"/>
      <c r="J183" s="72"/>
      <c r="K183" s="72"/>
      <c r="L183" s="72"/>
      <c r="M183" s="101"/>
      <c r="N183" s="101"/>
      <c r="O183" s="72"/>
      <c r="P183" s="72"/>
      <c r="Q183" s="169"/>
      <c r="R183" s="165">
        <f t="shared" si="214"/>
        <v>0</v>
      </c>
      <c r="S183" s="165">
        <f t="shared" si="215"/>
        <v>0</v>
      </c>
      <c r="T183" s="99">
        <f t="shared" si="216"/>
        <v>0</v>
      </c>
      <c r="U183" s="165">
        <f t="shared" si="217"/>
        <v>0</v>
      </c>
      <c r="V183" s="99">
        <f t="shared" si="218"/>
        <v>0</v>
      </c>
      <c r="W183" s="167">
        <f t="shared" si="219"/>
        <v>0</v>
      </c>
      <c r="X183" s="143"/>
    </row>
    <row r="184" spans="1:28" x14ac:dyDescent="0.2">
      <c r="A184" s="2"/>
      <c r="B184" s="140"/>
      <c r="C184" s="101"/>
      <c r="D184" s="76"/>
      <c r="E184" s="68"/>
      <c r="F184" s="68"/>
      <c r="G184" s="119"/>
      <c r="H184" s="107"/>
      <c r="I184" s="72"/>
      <c r="J184" s="72"/>
      <c r="K184" s="72"/>
      <c r="L184" s="72"/>
      <c r="M184" s="101"/>
      <c r="N184" s="101"/>
      <c r="O184" s="72"/>
      <c r="P184" s="72"/>
      <c r="Q184" s="169"/>
      <c r="R184" s="165">
        <f t="shared" si="214"/>
        <v>0</v>
      </c>
      <c r="S184" s="165">
        <f t="shared" si="215"/>
        <v>0</v>
      </c>
      <c r="T184" s="99">
        <f t="shared" si="216"/>
        <v>0</v>
      </c>
      <c r="U184" s="165">
        <f t="shared" si="217"/>
        <v>0</v>
      </c>
      <c r="V184" s="99">
        <f t="shared" si="218"/>
        <v>0</v>
      </c>
      <c r="W184" s="167">
        <f t="shared" si="219"/>
        <v>0</v>
      </c>
      <c r="X184" s="143"/>
    </row>
    <row r="185" spans="1:28" x14ac:dyDescent="0.2">
      <c r="A185" s="2"/>
      <c r="B185" s="134"/>
      <c r="C185" s="101"/>
      <c r="D185" s="76"/>
      <c r="E185" s="68"/>
      <c r="F185" s="68"/>
      <c r="G185" s="119"/>
      <c r="H185" s="107"/>
      <c r="I185" s="72"/>
      <c r="J185" s="72"/>
      <c r="K185" s="72"/>
      <c r="L185" s="72"/>
      <c r="M185" s="101"/>
      <c r="N185" s="101"/>
      <c r="O185" s="72"/>
      <c r="P185" s="72"/>
      <c r="Q185" s="166"/>
      <c r="R185" s="166"/>
      <c r="S185" s="166"/>
      <c r="T185" s="119"/>
      <c r="U185" s="166"/>
      <c r="V185" s="119"/>
      <c r="W185" s="168"/>
      <c r="X185" s="143"/>
    </row>
    <row r="186" spans="1:28" x14ac:dyDescent="0.2">
      <c r="A186" s="2"/>
      <c r="B186" s="135" t="s">
        <v>87</v>
      </c>
      <c r="C186" s="101"/>
      <c r="D186" s="76"/>
      <c r="E186" s="68"/>
      <c r="F186" s="68"/>
      <c r="G186" s="119"/>
      <c r="H186" s="107"/>
      <c r="I186" s="72"/>
      <c r="J186" s="72"/>
      <c r="K186" s="72"/>
      <c r="L186" s="72"/>
      <c r="M186" s="101"/>
      <c r="N186" s="101"/>
      <c r="O186" s="72"/>
      <c r="P186" s="72"/>
      <c r="Q186" s="166">
        <f t="shared" ref="Q186:V186" si="220">SUM(Q176:Q184)</f>
        <v>0</v>
      </c>
      <c r="R186" s="166">
        <f t="shared" si="220"/>
        <v>0</v>
      </c>
      <c r="S186" s="166">
        <f t="shared" si="220"/>
        <v>0</v>
      </c>
      <c r="T186" s="166">
        <f t="shared" si="220"/>
        <v>0</v>
      </c>
      <c r="U186" s="166">
        <f t="shared" si="220"/>
        <v>0</v>
      </c>
      <c r="V186" s="166">
        <f t="shared" si="220"/>
        <v>0</v>
      </c>
      <c r="W186" s="168">
        <f>SUM(W176:W184)</f>
        <v>0</v>
      </c>
      <c r="X186" s="143"/>
    </row>
    <row r="187" spans="1:28" x14ac:dyDescent="0.2">
      <c r="A187" s="2"/>
      <c r="B187" s="106"/>
      <c r="C187" s="101"/>
      <c r="D187" s="76"/>
      <c r="E187" s="68"/>
      <c r="F187" s="68"/>
      <c r="G187" s="119"/>
      <c r="H187" s="107"/>
      <c r="I187" s="72"/>
      <c r="J187" s="72"/>
      <c r="K187" s="72"/>
      <c r="L187" s="72"/>
      <c r="M187" s="101"/>
      <c r="N187" s="101"/>
      <c r="O187" s="72"/>
      <c r="P187" s="72"/>
      <c r="Q187" s="166"/>
      <c r="R187" s="166"/>
      <c r="S187" s="166"/>
      <c r="T187" s="119"/>
      <c r="U187" s="166"/>
      <c r="V187" s="119"/>
      <c r="W187" s="168"/>
      <c r="X187" s="143"/>
    </row>
    <row r="188" spans="1:28" ht="10.8" thickBot="1" x14ac:dyDescent="0.25">
      <c r="A188" s="218" t="s">
        <v>107</v>
      </c>
      <c r="B188" s="116"/>
      <c r="C188" s="109"/>
      <c r="D188" s="117" t="e">
        <f>SUM(D171+D154)</f>
        <v>#DIV/0!</v>
      </c>
      <c r="E188" s="120" t="e">
        <f>SUM(E171+E154)</f>
        <v>#DIV/0!</v>
      </c>
      <c r="F188" s="120">
        <f>SUM(F171+F154)</f>
        <v>0</v>
      </c>
      <c r="G188" s="109"/>
      <c r="H188" s="109" t="e">
        <f>H171+H154</f>
        <v>#DIV/0!</v>
      </c>
      <c r="I188" s="109" t="e">
        <f>I171+I154</f>
        <v>#DIV/0!</v>
      </c>
      <c r="J188" s="109" t="e">
        <f>J171+J154</f>
        <v>#DIV/0!</v>
      </c>
      <c r="K188" s="109" t="e">
        <f>K171+K154</f>
        <v>#DIV/0!</v>
      </c>
      <c r="L188" s="109" t="e">
        <f>L171+L154</f>
        <v>#DIV/0!</v>
      </c>
      <c r="M188" s="109"/>
      <c r="N188" s="109"/>
      <c r="O188" s="170" t="e">
        <f>O173</f>
        <v>#DIV/0!</v>
      </c>
      <c r="P188" s="170" t="e">
        <f>P173</f>
        <v>#DIV/0!</v>
      </c>
      <c r="Q188" s="170" t="e">
        <f>Q173+Q186</f>
        <v>#DIV/0!</v>
      </c>
      <c r="R188" s="170" t="e">
        <f t="shared" ref="R188:W188" si="221">R173+R186</f>
        <v>#DIV/0!</v>
      </c>
      <c r="S188" s="170" t="e">
        <f t="shared" si="221"/>
        <v>#DIV/0!</v>
      </c>
      <c r="T188" s="170" t="e">
        <f t="shared" si="221"/>
        <v>#DIV/0!</v>
      </c>
      <c r="U188" s="170" t="e">
        <f t="shared" si="221"/>
        <v>#DIV/0!</v>
      </c>
      <c r="V188" s="170" t="e">
        <f t="shared" si="221"/>
        <v>#DIV/0!</v>
      </c>
      <c r="W188" s="219" t="e">
        <f t="shared" si="221"/>
        <v>#DIV/0!</v>
      </c>
      <c r="X188" s="220" t="e">
        <f>W188/X146</f>
        <v>#DIV/0!</v>
      </c>
    </row>
    <row r="189" spans="1:28" x14ac:dyDescent="0.2">
      <c r="A189" s="142"/>
      <c r="B189" s="104"/>
      <c r="C189" s="133"/>
      <c r="D189" s="133"/>
      <c r="E189" s="133"/>
      <c r="F189" s="133"/>
      <c r="G189" s="147"/>
      <c r="H189" s="133"/>
      <c r="I189" s="147"/>
      <c r="J189" s="133"/>
      <c r="K189" s="147"/>
      <c r="L189" s="147"/>
      <c r="M189" s="133"/>
      <c r="N189" s="133"/>
      <c r="O189" s="133"/>
      <c r="P189" s="133"/>
      <c r="Q189" s="133"/>
      <c r="R189" s="133"/>
      <c r="S189" s="133"/>
      <c r="T189" s="133"/>
      <c r="U189" s="133"/>
      <c r="V189" s="133"/>
      <c r="W189" s="148"/>
      <c r="X189" s="173"/>
      <c r="Y189" s="4"/>
      <c r="Z189" s="4"/>
      <c r="AA189" s="4"/>
      <c r="AB189" s="4"/>
    </row>
    <row r="190" spans="1:28" x14ac:dyDescent="0.2">
      <c r="A190" s="246" t="s">
        <v>99</v>
      </c>
      <c r="B190" s="207" t="s">
        <v>127</v>
      </c>
      <c r="C190" s="110"/>
      <c r="D190" s="110"/>
      <c r="E190" s="110"/>
      <c r="F190" s="110"/>
      <c r="G190" s="111"/>
      <c r="H190" s="110"/>
      <c r="I190" s="111"/>
      <c r="J190" s="110"/>
      <c r="K190" s="111"/>
      <c r="L190" s="111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8"/>
      <c r="X190" s="174"/>
      <c r="Y190" s="4"/>
      <c r="Z190" s="4"/>
      <c r="AA190" s="4"/>
      <c r="AB190" s="4"/>
    </row>
    <row r="191" spans="1:28" x14ac:dyDescent="0.2">
      <c r="A191" s="143"/>
      <c r="B191" s="207" t="s">
        <v>137</v>
      </c>
      <c r="C191" s="110"/>
      <c r="D191" s="110"/>
      <c r="E191" s="110"/>
      <c r="F191" s="110"/>
      <c r="G191" s="111"/>
      <c r="H191" s="110"/>
      <c r="I191" s="111"/>
      <c r="J191" s="110"/>
      <c r="K191" s="111"/>
      <c r="L191" s="111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8"/>
      <c r="X191" s="230">
        <v>62858</v>
      </c>
      <c r="Y191" s="4"/>
      <c r="Z191" s="4"/>
      <c r="AA191" s="4"/>
      <c r="AB191" s="4"/>
    </row>
    <row r="192" spans="1:28" x14ac:dyDescent="0.2">
      <c r="A192" s="143"/>
      <c r="B192" s="106" t="s">
        <v>1</v>
      </c>
      <c r="C192" s="97"/>
      <c r="D192" s="77"/>
      <c r="E192" s="95"/>
      <c r="F192" s="95"/>
      <c r="G192" s="98"/>
      <c r="H192" s="97"/>
      <c r="I192" s="98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103"/>
      <c r="X192" s="143"/>
    </row>
    <row r="193" spans="1:24" x14ac:dyDescent="0.2">
      <c r="A193" s="143"/>
      <c r="B193" s="90"/>
      <c r="C193" s="97" t="s">
        <v>30</v>
      </c>
      <c r="D193" s="75" t="e">
        <f t="shared" ref="D193:D198" si="222">F193/$F$7</f>
        <v>#DIV/0!</v>
      </c>
      <c r="E193" s="66" t="e">
        <f t="shared" ref="E193:E198" si="223">F193/$F$7*$E$7</f>
        <v>#DIV/0!</v>
      </c>
      <c r="F193" s="24">
        <v>0</v>
      </c>
      <c r="G193" s="62"/>
      <c r="H193" s="165" t="e">
        <f t="shared" ref="H193:H198" si="224">G193*E193</f>
        <v>#DIV/0!</v>
      </c>
      <c r="I193" s="99" t="e">
        <f t="shared" ref="I193:I198" si="225">E193*$I$6</f>
        <v>#DIV/0!</v>
      </c>
      <c r="J193" s="99" t="e">
        <f t="shared" ref="J193:J198" si="226">H193*$J$6</f>
        <v>#DIV/0!</v>
      </c>
      <c r="K193" s="99" t="e">
        <f t="shared" ref="K193:K198" si="227">MIN(($K$6*$K$7*(E193/2080)),(H193*$K$6))</f>
        <v>#DIV/0!</v>
      </c>
      <c r="L193" s="99" t="e">
        <f t="shared" ref="L193:L198" si="228">MIN(($L$6*$L$7*(E193/2080)),(H193*$L$6))</f>
        <v>#DIV/0!</v>
      </c>
      <c r="M193" s="137"/>
      <c r="N193" s="136"/>
      <c r="O193" s="99" t="e">
        <f t="shared" ref="O193:O198" si="229">N193*H193/100</f>
        <v>#DIV/0!</v>
      </c>
      <c r="P193" s="99" t="e">
        <f t="shared" ref="P193:P198" si="230">SUM(I193:L193)+O193</f>
        <v>#DIV/0!</v>
      </c>
      <c r="Q193" s="99" t="e">
        <f t="shared" ref="Q193:Q198" si="231">H193+P193</f>
        <v>#DIV/0!</v>
      </c>
      <c r="R193" s="99" t="e">
        <f t="shared" ref="R193:R198" si="232">Q193*$R$6</f>
        <v>#DIV/0!</v>
      </c>
      <c r="S193" s="99" t="e">
        <f t="shared" ref="S193:S198" si="233">Q193+R193</f>
        <v>#DIV/0!</v>
      </c>
      <c r="T193" s="99" t="e">
        <f t="shared" ref="T193:T198" si="234">$T$6*S193</f>
        <v>#DIV/0!</v>
      </c>
      <c r="U193" s="165" t="e">
        <f t="shared" ref="U193:U198" si="235">S193+T193</f>
        <v>#DIV/0!</v>
      </c>
      <c r="V193" s="99" t="e">
        <f t="shared" ref="V193:V198" si="236">$V$6*U193</f>
        <v>#DIV/0!</v>
      </c>
      <c r="W193" s="167" t="e">
        <f t="shared" ref="W193:W198" si="237">U193+V193</f>
        <v>#DIV/0!</v>
      </c>
      <c r="X193" s="143"/>
    </row>
    <row r="194" spans="1:24" x14ac:dyDescent="0.2">
      <c r="A194" s="143"/>
      <c r="B194" s="90"/>
      <c r="C194" s="97" t="s">
        <v>30</v>
      </c>
      <c r="D194" s="75" t="e">
        <f t="shared" si="222"/>
        <v>#DIV/0!</v>
      </c>
      <c r="E194" s="66" t="e">
        <f t="shared" si="223"/>
        <v>#DIV/0!</v>
      </c>
      <c r="F194" s="24"/>
      <c r="G194" s="62"/>
      <c r="H194" s="165" t="e">
        <f t="shared" si="224"/>
        <v>#DIV/0!</v>
      </c>
      <c r="I194" s="99" t="e">
        <f t="shared" si="225"/>
        <v>#DIV/0!</v>
      </c>
      <c r="J194" s="99" t="e">
        <f t="shared" si="226"/>
        <v>#DIV/0!</v>
      </c>
      <c r="K194" s="99" t="e">
        <f t="shared" si="227"/>
        <v>#DIV/0!</v>
      </c>
      <c r="L194" s="99" t="e">
        <f t="shared" si="228"/>
        <v>#DIV/0!</v>
      </c>
      <c r="M194" s="137"/>
      <c r="N194" s="136"/>
      <c r="O194" s="99" t="e">
        <f t="shared" si="229"/>
        <v>#DIV/0!</v>
      </c>
      <c r="P194" s="99" t="e">
        <f t="shared" si="230"/>
        <v>#DIV/0!</v>
      </c>
      <c r="Q194" s="99" t="e">
        <f t="shared" si="231"/>
        <v>#DIV/0!</v>
      </c>
      <c r="R194" s="99" t="e">
        <f t="shared" si="232"/>
        <v>#DIV/0!</v>
      </c>
      <c r="S194" s="99" t="e">
        <f t="shared" si="233"/>
        <v>#DIV/0!</v>
      </c>
      <c r="T194" s="99" t="e">
        <f t="shared" si="234"/>
        <v>#DIV/0!</v>
      </c>
      <c r="U194" s="165" t="e">
        <f t="shared" si="235"/>
        <v>#DIV/0!</v>
      </c>
      <c r="V194" s="99" t="e">
        <f t="shared" si="236"/>
        <v>#DIV/0!</v>
      </c>
      <c r="W194" s="167" t="e">
        <f t="shared" si="237"/>
        <v>#DIV/0!</v>
      </c>
      <c r="X194" s="143"/>
    </row>
    <row r="195" spans="1:24" x14ac:dyDescent="0.2">
      <c r="A195" s="143"/>
      <c r="B195" s="90"/>
      <c r="C195" s="97" t="s">
        <v>30</v>
      </c>
      <c r="D195" s="75" t="e">
        <f t="shared" si="222"/>
        <v>#DIV/0!</v>
      </c>
      <c r="E195" s="66" t="e">
        <f t="shared" si="223"/>
        <v>#DIV/0!</v>
      </c>
      <c r="F195" s="84"/>
      <c r="G195" s="62"/>
      <c r="H195" s="165" t="e">
        <f t="shared" si="224"/>
        <v>#DIV/0!</v>
      </c>
      <c r="I195" s="99" t="e">
        <f t="shared" si="225"/>
        <v>#DIV/0!</v>
      </c>
      <c r="J195" s="99" t="e">
        <f t="shared" si="226"/>
        <v>#DIV/0!</v>
      </c>
      <c r="K195" s="99" t="e">
        <f t="shared" si="227"/>
        <v>#DIV/0!</v>
      </c>
      <c r="L195" s="99" t="e">
        <f t="shared" si="228"/>
        <v>#DIV/0!</v>
      </c>
      <c r="M195" s="137"/>
      <c r="N195" s="136"/>
      <c r="O195" s="99" t="e">
        <f t="shared" si="229"/>
        <v>#DIV/0!</v>
      </c>
      <c r="P195" s="99" t="e">
        <f t="shared" si="230"/>
        <v>#DIV/0!</v>
      </c>
      <c r="Q195" s="99" t="e">
        <f t="shared" si="231"/>
        <v>#DIV/0!</v>
      </c>
      <c r="R195" s="99" t="e">
        <f t="shared" si="232"/>
        <v>#DIV/0!</v>
      </c>
      <c r="S195" s="99" t="e">
        <f t="shared" si="233"/>
        <v>#DIV/0!</v>
      </c>
      <c r="T195" s="99" t="e">
        <f t="shared" si="234"/>
        <v>#DIV/0!</v>
      </c>
      <c r="U195" s="165" t="e">
        <f t="shared" si="235"/>
        <v>#DIV/0!</v>
      </c>
      <c r="V195" s="99" t="e">
        <f t="shared" si="236"/>
        <v>#DIV/0!</v>
      </c>
      <c r="W195" s="167" t="e">
        <f t="shared" si="237"/>
        <v>#DIV/0!</v>
      </c>
      <c r="X195" s="143"/>
    </row>
    <row r="196" spans="1:24" x14ac:dyDescent="0.2">
      <c r="A196" s="143"/>
      <c r="B196" s="90"/>
      <c r="C196" s="97" t="s">
        <v>30</v>
      </c>
      <c r="D196" s="75" t="e">
        <f t="shared" si="222"/>
        <v>#DIV/0!</v>
      </c>
      <c r="E196" s="66" t="e">
        <f t="shared" si="223"/>
        <v>#DIV/0!</v>
      </c>
      <c r="F196" s="24"/>
      <c r="G196" s="62"/>
      <c r="H196" s="165" t="e">
        <f t="shared" si="224"/>
        <v>#DIV/0!</v>
      </c>
      <c r="I196" s="99" t="e">
        <f t="shared" si="225"/>
        <v>#DIV/0!</v>
      </c>
      <c r="J196" s="99" t="e">
        <f t="shared" si="226"/>
        <v>#DIV/0!</v>
      </c>
      <c r="K196" s="99" t="e">
        <f t="shared" si="227"/>
        <v>#DIV/0!</v>
      </c>
      <c r="L196" s="99" t="e">
        <f t="shared" si="228"/>
        <v>#DIV/0!</v>
      </c>
      <c r="M196" s="137"/>
      <c r="N196" s="136"/>
      <c r="O196" s="99" t="e">
        <f t="shared" si="229"/>
        <v>#DIV/0!</v>
      </c>
      <c r="P196" s="99" t="e">
        <f t="shared" si="230"/>
        <v>#DIV/0!</v>
      </c>
      <c r="Q196" s="99" t="e">
        <f t="shared" si="231"/>
        <v>#DIV/0!</v>
      </c>
      <c r="R196" s="99" t="e">
        <f t="shared" si="232"/>
        <v>#DIV/0!</v>
      </c>
      <c r="S196" s="99" t="e">
        <f t="shared" si="233"/>
        <v>#DIV/0!</v>
      </c>
      <c r="T196" s="99" t="e">
        <f t="shared" si="234"/>
        <v>#DIV/0!</v>
      </c>
      <c r="U196" s="165" t="e">
        <f t="shared" si="235"/>
        <v>#DIV/0!</v>
      </c>
      <c r="V196" s="99" t="e">
        <f t="shared" si="236"/>
        <v>#DIV/0!</v>
      </c>
      <c r="W196" s="167" t="e">
        <f t="shared" si="237"/>
        <v>#DIV/0!</v>
      </c>
      <c r="X196" s="143"/>
    </row>
    <row r="197" spans="1:24" x14ac:dyDescent="0.2">
      <c r="A197" s="143"/>
      <c r="B197" s="90"/>
      <c r="C197" s="97" t="s">
        <v>30</v>
      </c>
      <c r="D197" s="75" t="e">
        <f t="shared" si="222"/>
        <v>#DIV/0!</v>
      </c>
      <c r="E197" s="66" t="e">
        <f t="shared" si="223"/>
        <v>#DIV/0!</v>
      </c>
      <c r="F197" s="84"/>
      <c r="G197" s="62"/>
      <c r="H197" s="165" t="e">
        <f t="shared" si="224"/>
        <v>#DIV/0!</v>
      </c>
      <c r="I197" s="99" t="e">
        <f t="shared" si="225"/>
        <v>#DIV/0!</v>
      </c>
      <c r="J197" s="99" t="e">
        <f t="shared" si="226"/>
        <v>#DIV/0!</v>
      </c>
      <c r="K197" s="99" t="e">
        <f t="shared" si="227"/>
        <v>#DIV/0!</v>
      </c>
      <c r="L197" s="99" t="e">
        <f t="shared" si="228"/>
        <v>#DIV/0!</v>
      </c>
      <c r="M197" s="53"/>
      <c r="N197" s="85"/>
      <c r="O197" s="99" t="e">
        <f t="shared" si="229"/>
        <v>#DIV/0!</v>
      </c>
      <c r="P197" s="99" t="e">
        <f t="shared" si="230"/>
        <v>#DIV/0!</v>
      </c>
      <c r="Q197" s="99" t="e">
        <f t="shared" si="231"/>
        <v>#DIV/0!</v>
      </c>
      <c r="R197" s="99" t="e">
        <f t="shared" si="232"/>
        <v>#DIV/0!</v>
      </c>
      <c r="S197" s="99" t="e">
        <f t="shared" si="233"/>
        <v>#DIV/0!</v>
      </c>
      <c r="T197" s="99" t="e">
        <f t="shared" si="234"/>
        <v>#DIV/0!</v>
      </c>
      <c r="U197" s="165" t="e">
        <f t="shared" si="235"/>
        <v>#DIV/0!</v>
      </c>
      <c r="V197" s="99" t="e">
        <f t="shared" si="236"/>
        <v>#DIV/0!</v>
      </c>
      <c r="W197" s="167" t="e">
        <f t="shared" si="237"/>
        <v>#DIV/0!</v>
      </c>
      <c r="X197" s="143"/>
    </row>
    <row r="198" spans="1:24" x14ac:dyDescent="0.2">
      <c r="A198" s="143"/>
      <c r="B198" s="90"/>
      <c r="C198" s="97" t="s">
        <v>30</v>
      </c>
      <c r="D198" s="75" t="e">
        <f t="shared" si="222"/>
        <v>#DIV/0!</v>
      </c>
      <c r="E198" s="66" t="e">
        <f t="shared" si="223"/>
        <v>#DIV/0!</v>
      </c>
      <c r="F198" s="24"/>
      <c r="G198" s="62"/>
      <c r="H198" s="165" t="e">
        <f t="shared" si="224"/>
        <v>#DIV/0!</v>
      </c>
      <c r="I198" s="99" t="e">
        <f t="shared" si="225"/>
        <v>#DIV/0!</v>
      </c>
      <c r="J198" s="99" t="e">
        <f t="shared" si="226"/>
        <v>#DIV/0!</v>
      </c>
      <c r="K198" s="99" t="e">
        <f t="shared" si="227"/>
        <v>#DIV/0!</v>
      </c>
      <c r="L198" s="99" t="e">
        <f t="shared" si="228"/>
        <v>#DIV/0!</v>
      </c>
      <c r="M198" s="53"/>
      <c r="N198" s="85"/>
      <c r="O198" s="99" t="e">
        <f t="shared" si="229"/>
        <v>#DIV/0!</v>
      </c>
      <c r="P198" s="99" t="e">
        <f t="shared" si="230"/>
        <v>#DIV/0!</v>
      </c>
      <c r="Q198" s="99" t="e">
        <f t="shared" si="231"/>
        <v>#DIV/0!</v>
      </c>
      <c r="R198" s="99" t="e">
        <f t="shared" si="232"/>
        <v>#DIV/0!</v>
      </c>
      <c r="S198" s="99" t="e">
        <f t="shared" si="233"/>
        <v>#DIV/0!</v>
      </c>
      <c r="T198" s="99" t="e">
        <f t="shared" si="234"/>
        <v>#DIV/0!</v>
      </c>
      <c r="U198" s="165" t="e">
        <f t="shared" si="235"/>
        <v>#DIV/0!</v>
      </c>
      <c r="V198" s="99" t="e">
        <f t="shared" si="236"/>
        <v>#DIV/0!</v>
      </c>
      <c r="W198" s="167" t="e">
        <f t="shared" si="237"/>
        <v>#DIV/0!</v>
      </c>
      <c r="X198" s="143"/>
    </row>
    <row r="199" spans="1:24" s="2" customFormat="1" x14ac:dyDescent="0.2">
      <c r="A199" s="144"/>
      <c r="B199" s="106" t="s">
        <v>2</v>
      </c>
      <c r="C199" s="101"/>
      <c r="D199" s="76" t="e">
        <f>SUM(D193:D198)</f>
        <v>#DIV/0!</v>
      </c>
      <c r="E199" s="68" t="e">
        <f>SUM(E193:E198)</f>
        <v>#DIV/0!</v>
      </c>
      <c r="F199" s="68">
        <f>SUM(F193:F198)</f>
        <v>0</v>
      </c>
      <c r="G199" s="119"/>
      <c r="H199" s="166" t="e">
        <f>SUM(H193:H198)</f>
        <v>#DIV/0!</v>
      </c>
      <c r="I199" s="119" t="e">
        <f>SUM(I193:I198)</f>
        <v>#DIV/0!</v>
      </c>
      <c r="J199" s="119" t="e">
        <f>SUM(J193:J198)</f>
        <v>#DIV/0!</v>
      </c>
      <c r="K199" s="119" t="e">
        <f>SUM(K193:K198)</f>
        <v>#DIV/0!</v>
      </c>
      <c r="L199" s="119" t="e">
        <f>SUM(L193:L198)</f>
        <v>#DIV/0!</v>
      </c>
      <c r="M199" s="101"/>
      <c r="N199" s="101"/>
      <c r="O199" s="119" t="e">
        <f t="shared" ref="O199:W199" si="238">SUM(O193:O198)</f>
        <v>#DIV/0!</v>
      </c>
      <c r="P199" s="119" t="e">
        <f t="shared" si="238"/>
        <v>#DIV/0!</v>
      </c>
      <c r="Q199" s="166" t="e">
        <f t="shared" si="238"/>
        <v>#DIV/0!</v>
      </c>
      <c r="R199" s="166" t="e">
        <f t="shared" si="238"/>
        <v>#DIV/0!</v>
      </c>
      <c r="S199" s="166" t="e">
        <f t="shared" si="238"/>
        <v>#DIV/0!</v>
      </c>
      <c r="T199" s="119" t="e">
        <f t="shared" si="238"/>
        <v>#DIV/0!</v>
      </c>
      <c r="U199" s="166" t="e">
        <f t="shared" si="238"/>
        <v>#DIV/0!</v>
      </c>
      <c r="V199" s="119" t="e">
        <f t="shared" si="238"/>
        <v>#DIV/0!</v>
      </c>
      <c r="W199" s="168" t="e">
        <f t="shared" si="238"/>
        <v>#DIV/0!</v>
      </c>
      <c r="X199" s="144"/>
    </row>
    <row r="200" spans="1:24" x14ac:dyDescent="0.2">
      <c r="A200" s="143"/>
      <c r="B200" s="106"/>
      <c r="C200" s="97"/>
      <c r="D200" s="77"/>
      <c r="E200" s="69"/>
      <c r="F200" s="105"/>
      <c r="G200" s="99"/>
      <c r="H200" s="165"/>
      <c r="I200" s="99"/>
      <c r="J200" s="166"/>
      <c r="K200" s="165"/>
      <c r="L200" s="165"/>
      <c r="M200" s="97"/>
      <c r="N200" s="97"/>
      <c r="O200" s="165"/>
      <c r="P200" s="165"/>
      <c r="Q200" s="165"/>
      <c r="R200" s="165"/>
      <c r="S200" s="165"/>
      <c r="T200" s="165"/>
      <c r="U200" s="165"/>
      <c r="V200" s="165"/>
      <c r="W200" s="167"/>
      <c r="X200" s="143"/>
    </row>
    <row r="201" spans="1:24" x14ac:dyDescent="0.2">
      <c r="A201" s="143"/>
      <c r="B201" s="106" t="s">
        <v>89</v>
      </c>
      <c r="C201" s="97"/>
      <c r="D201" s="77"/>
      <c r="E201" s="69"/>
      <c r="F201" s="105"/>
      <c r="G201" s="99"/>
      <c r="H201" s="165"/>
      <c r="I201" s="99"/>
      <c r="J201" s="165"/>
      <c r="K201" s="165"/>
      <c r="L201" s="165"/>
      <c r="M201" s="97"/>
      <c r="N201" s="97"/>
      <c r="O201" s="165"/>
      <c r="P201" s="165"/>
      <c r="Q201" s="165"/>
      <c r="R201" s="165"/>
      <c r="S201" s="165"/>
      <c r="T201" s="165"/>
      <c r="U201" s="165"/>
      <c r="V201" s="165"/>
      <c r="W201" s="167"/>
      <c r="X201" s="143"/>
    </row>
    <row r="202" spans="1:24" x14ac:dyDescent="0.2">
      <c r="A202" s="143"/>
      <c r="B202" s="123"/>
      <c r="C202" s="97" t="s">
        <v>30</v>
      </c>
      <c r="D202" s="75" t="e">
        <f t="shared" ref="D202:D208" si="239">F202/$F$8</f>
        <v>#DIV/0!</v>
      </c>
      <c r="E202" s="66" t="e">
        <f t="shared" ref="E202:E208" si="240">F202/$F$8*$E$8</f>
        <v>#DIV/0!</v>
      </c>
      <c r="F202" s="84"/>
      <c r="G202" s="62"/>
      <c r="H202" s="165" t="e">
        <f>G202*E202</f>
        <v>#DIV/0!</v>
      </c>
      <c r="I202" s="99" t="e">
        <f>E202*$I$6</f>
        <v>#DIV/0!</v>
      </c>
      <c r="J202" s="99" t="e">
        <f>H202*$J$6</f>
        <v>#DIV/0!</v>
      </c>
      <c r="K202" s="99" t="e">
        <f>MIN(($K$6*$K$7*(E202/2080)),(H202*$K$6))</f>
        <v>#DIV/0!</v>
      </c>
      <c r="L202" s="99" t="e">
        <f>MIN(($L$6*$L$7*(E202/2080)),(H202*$L$6))</f>
        <v>#DIV/0!</v>
      </c>
      <c r="M202" s="137"/>
      <c r="N202" s="136"/>
      <c r="O202" s="99" t="e">
        <f>N202*H202/100</f>
        <v>#DIV/0!</v>
      </c>
      <c r="P202" s="99" t="e">
        <f>SUM(I202:L202)+O202</f>
        <v>#DIV/0!</v>
      </c>
      <c r="Q202" s="165" t="e">
        <f>H202+P202</f>
        <v>#DIV/0!</v>
      </c>
      <c r="R202" s="165" t="e">
        <f>Q202*$R$6</f>
        <v>#DIV/0!</v>
      </c>
      <c r="S202" s="165" t="e">
        <f>R202+Q202</f>
        <v>#DIV/0!</v>
      </c>
      <c r="T202" s="99" t="e">
        <f>$T$6*S202</f>
        <v>#DIV/0!</v>
      </c>
      <c r="U202" s="165" t="e">
        <f>S202+T202</f>
        <v>#DIV/0!</v>
      </c>
      <c r="V202" s="99" t="e">
        <f>$V$6*U202</f>
        <v>#DIV/0!</v>
      </c>
      <c r="W202" s="167" t="e">
        <f>U202+V202</f>
        <v>#DIV/0!</v>
      </c>
      <c r="X202" s="143"/>
    </row>
    <row r="203" spans="1:24" x14ac:dyDescent="0.2">
      <c r="A203" s="143"/>
      <c r="B203" s="123"/>
      <c r="C203" s="97" t="s">
        <v>30</v>
      </c>
      <c r="D203" s="75" t="e">
        <f t="shared" si="239"/>
        <v>#DIV/0!</v>
      </c>
      <c r="E203" s="66" t="e">
        <f t="shared" si="240"/>
        <v>#DIV/0!</v>
      </c>
      <c r="F203" s="24"/>
      <c r="G203" s="62"/>
      <c r="H203" s="165" t="e">
        <f t="shared" ref="H203:H208" si="241">G203*E203</f>
        <v>#DIV/0!</v>
      </c>
      <c r="I203" s="99" t="e">
        <f t="shared" ref="I203:I208" si="242">E203*$I$6</f>
        <v>#DIV/0!</v>
      </c>
      <c r="J203" s="99" t="e">
        <f t="shared" ref="J203:J208" si="243">H203*$J$6</f>
        <v>#DIV/0!</v>
      </c>
      <c r="K203" s="99" t="e">
        <f t="shared" ref="K203:K208" si="244">MIN(($K$6*$K$7*(E203/2080)),(H203*$K$6))</f>
        <v>#DIV/0!</v>
      </c>
      <c r="L203" s="99" t="e">
        <f t="shared" ref="L203:L208" si="245">MIN(($L$6*$L$7*(E203/2080)),(H203*$L$6))</f>
        <v>#DIV/0!</v>
      </c>
      <c r="M203" s="137"/>
      <c r="N203" s="136"/>
      <c r="O203" s="99" t="e">
        <f t="shared" ref="O203:O208" si="246">N203*H203/100</f>
        <v>#DIV/0!</v>
      </c>
      <c r="P203" s="99" t="e">
        <f t="shared" ref="P203:P208" si="247">SUM(I203:L203)+O203</f>
        <v>#DIV/0!</v>
      </c>
      <c r="Q203" s="165" t="e">
        <f t="shared" ref="Q203:Q208" si="248">H203+P203</f>
        <v>#DIV/0!</v>
      </c>
      <c r="R203" s="165" t="e">
        <f t="shared" ref="R203:R208" si="249">Q203*$R$6</f>
        <v>#DIV/0!</v>
      </c>
      <c r="S203" s="165" t="e">
        <f t="shared" ref="S203:S208" si="250">R203+Q203</f>
        <v>#DIV/0!</v>
      </c>
      <c r="T203" s="99" t="e">
        <f t="shared" ref="T203:T208" si="251">$T$6*S203</f>
        <v>#DIV/0!</v>
      </c>
      <c r="U203" s="165" t="e">
        <f t="shared" ref="U203:U208" si="252">S203+T203</f>
        <v>#DIV/0!</v>
      </c>
      <c r="V203" s="99" t="e">
        <f t="shared" ref="V203:V208" si="253">$V$6*U203</f>
        <v>#DIV/0!</v>
      </c>
      <c r="W203" s="167" t="e">
        <f t="shared" ref="W203:W208" si="254">U203+V203</f>
        <v>#DIV/0!</v>
      </c>
      <c r="X203" s="143"/>
    </row>
    <row r="204" spans="1:24" x14ac:dyDescent="0.2">
      <c r="A204" s="143"/>
      <c r="B204" s="123"/>
      <c r="C204" s="97" t="s">
        <v>30</v>
      </c>
      <c r="D204" s="75" t="e">
        <f t="shared" si="239"/>
        <v>#DIV/0!</v>
      </c>
      <c r="E204" s="66" t="e">
        <f t="shared" si="240"/>
        <v>#DIV/0!</v>
      </c>
      <c r="F204" s="24">
        <v>0</v>
      </c>
      <c r="G204" s="62"/>
      <c r="H204" s="165" t="e">
        <f t="shared" si="241"/>
        <v>#DIV/0!</v>
      </c>
      <c r="I204" s="99" t="e">
        <f t="shared" si="242"/>
        <v>#DIV/0!</v>
      </c>
      <c r="J204" s="99" t="e">
        <f t="shared" si="243"/>
        <v>#DIV/0!</v>
      </c>
      <c r="K204" s="99" t="e">
        <f t="shared" si="244"/>
        <v>#DIV/0!</v>
      </c>
      <c r="L204" s="99" t="e">
        <f t="shared" si="245"/>
        <v>#DIV/0!</v>
      </c>
      <c r="M204" s="137"/>
      <c r="N204" s="136"/>
      <c r="O204" s="99" t="e">
        <f t="shared" si="246"/>
        <v>#DIV/0!</v>
      </c>
      <c r="P204" s="99" t="e">
        <f t="shared" si="247"/>
        <v>#DIV/0!</v>
      </c>
      <c r="Q204" s="165" t="e">
        <f t="shared" si="248"/>
        <v>#DIV/0!</v>
      </c>
      <c r="R204" s="165" t="e">
        <f t="shared" si="249"/>
        <v>#DIV/0!</v>
      </c>
      <c r="S204" s="165" t="e">
        <f t="shared" si="250"/>
        <v>#DIV/0!</v>
      </c>
      <c r="T204" s="99" t="e">
        <f t="shared" si="251"/>
        <v>#DIV/0!</v>
      </c>
      <c r="U204" s="165" t="e">
        <f t="shared" si="252"/>
        <v>#DIV/0!</v>
      </c>
      <c r="V204" s="99" t="e">
        <f t="shared" si="253"/>
        <v>#DIV/0!</v>
      </c>
      <c r="W204" s="167" t="e">
        <f t="shared" si="254"/>
        <v>#DIV/0!</v>
      </c>
      <c r="X204" s="143"/>
    </row>
    <row r="205" spans="1:24" x14ac:dyDescent="0.2">
      <c r="A205" s="143"/>
      <c r="B205" s="123"/>
      <c r="C205" s="97" t="s">
        <v>30</v>
      </c>
      <c r="D205" s="75" t="e">
        <f t="shared" si="239"/>
        <v>#DIV/0!</v>
      </c>
      <c r="E205" s="66" t="e">
        <f t="shared" si="240"/>
        <v>#DIV/0!</v>
      </c>
      <c r="F205" s="24"/>
      <c r="G205" s="62"/>
      <c r="H205" s="165" t="e">
        <f t="shared" si="241"/>
        <v>#DIV/0!</v>
      </c>
      <c r="I205" s="99" t="e">
        <f t="shared" si="242"/>
        <v>#DIV/0!</v>
      </c>
      <c r="J205" s="99" t="e">
        <f t="shared" si="243"/>
        <v>#DIV/0!</v>
      </c>
      <c r="K205" s="99" t="e">
        <f t="shared" si="244"/>
        <v>#DIV/0!</v>
      </c>
      <c r="L205" s="99" t="e">
        <f t="shared" si="245"/>
        <v>#DIV/0!</v>
      </c>
      <c r="M205" s="53"/>
      <c r="N205" s="85"/>
      <c r="O205" s="99" t="e">
        <f t="shared" si="246"/>
        <v>#DIV/0!</v>
      </c>
      <c r="P205" s="99" t="e">
        <f t="shared" si="247"/>
        <v>#DIV/0!</v>
      </c>
      <c r="Q205" s="165" t="e">
        <f t="shared" si="248"/>
        <v>#DIV/0!</v>
      </c>
      <c r="R205" s="165" t="e">
        <f t="shared" si="249"/>
        <v>#DIV/0!</v>
      </c>
      <c r="S205" s="165" t="e">
        <f t="shared" si="250"/>
        <v>#DIV/0!</v>
      </c>
      <c r="T205" s="99" t="e">
        <f t="shared" si="251"/>
        <v>#DIV/0!</v>
      </c>
      <c r="U205" s="165" t="e">
        <f t="shared" si="252"/>
        <v>#DIV/0!</v>
      </c>
      <c r="V205" s="99" t="e">
        <f t="shared" si="253"/>
        <v>#DIV/0!</v>
      </c>
      <c r="W205" s="167" t="e">
        <f t="shared" si="254"/>
        <v>#DIV/0!</v>
      </c>
      <c r="X205" s="143"/>
    </row>
    <row r="206" spans="1:24" x14ac:dyDescent="0.2">
      <c r="A206" s="143"/>
      <c r="B206" s="123"/>
      <c r="C206" s="97" t="s">
        <v>30</v>
      </c>
      <c r="D206" s="75" t="e">
        <f t="shared" si="239"/>
        <v>#DIV/0!</v>
      </c>
      <c r="E206" s="66" t="e">
        <f t="shared" si="240"/>
        <v>#DIV/0!</v>
      </c>
      <c r="F206" s="24"/>
      <c r="G206" s="62"/>
      <c r="H206" s="165" t="e">
        <f t="shared" si="241"/>
        <v>#DIV/0!</v>
      </c>
      <c r="I206" s="99" t="e">
        <f t="shared" si="242"/>
        <v>#DIV/0!</v>
      </c>
      <c r="J206" s="99" t="e">
        <f t="shared" si="243"/>
        <v>#DIV/0!</v>
      </c>
      <c r="K206" s="99" t="e">
        <f t="shared" si="244"/>
        <v>#DIV/0!</v>
      </c>
      <c r="L206" s="99" t="e">
        <f t="shared" si="245"/>
        <v>#DIV/0!</v>
      </c>
      <c r="M206" s="53"/>
      <c r="N206" s="85"/>
      <c r="O206" s="99" t="e">
        <f t="shared" si="246"/>
        <v>#DIV/0!</v>
      </c>
      <c r="P206" s="99" t="e">
        <f t="shared" si="247"/>
        <v>#DIV/0!</v>
      </c>
      <c r="Q206" s="165" t="e">
        <f t="shared" si="248"/>
        <v>#DIV/0!</v>
      </c>
      <c r="R206" s="165" t="e">
        <f t="shared" si="249"/>
        <v>#DIV/0!</v>
      </c>
      <c r="S206" s="165" t="e">
        <f t="shared" si="250"/>
        <v>#DIV/0!</v>
      </c>
      <c r="T206" s="99" t="e">
        <f t="shared" si="251"/>
        <v>#DIV/0!</v>
      </c>
      <c r="U206" s="165" t="e">
        <f t="shared" si="252"/>
        <v>#DIV/0!</v>
      </c>
      <c r="V206" s="99" t="e">
        <f t="shared" si="253"/>
        <v>#DIV/0!</v>
      </c>
      <c r="W206" s="167" t="e">
        <f t="shared" si="254"/>
        <v>#DIV/0!</v>
      </c>
      <c r="X206" s="143"/>
    </row>
    <row r="207" spans="1:24" x14ac:dyDescent="0.2">
      <c r="A207" s="143"/>
      <c r="B207" s="123"/>
      <c r="C207" s="97" t="s">
        <v>30</v>
      </c>
      <c r="D207" s="75" t="e">
        <f t="shared" si="239"/>
        <v>#DIV/0!</v>
      </c>
      <c r="E207" s="66" t="e">
        <f t="shared" si="240"/>
        <v>#DIV/0!</v>
      </c>
      <c r="F207" s="24"/>
      <c r="G207" s="62"/>
      <c r="H207" s="165" t="e">
        <f t="shared" si="241"/>
        <v>#DIV/0!</v>
      </c>
      <c r="I207" s="99" t="e">
        <f t="shared" si="242"/>
        <v>#DIV/0!</v>
      </c>
      <c r="J207" s="99" t="e">
        <f t="shared" si="243"/>
        <v>#DIV/0!</v>
      </c>
      <c r="K207" s="99" t="e">
        <f t="shared" si="244"/>
        <v>#DIV/0!</v>
      </c>
      <c r="L207" s="99" t="e">
        <f t="shared" si="245"/>
        <v>#DIV/0!</v>
      </c>
      <c r="M207" s="53"/>
      <c r="N207" s="85"/>
      <c r="O207" s="99" t="e">
        <f t="shared" si="246"/>
        <v>#DIV/0!</v>
      </c>
      <c r="P207" s="99" t="e">
        <f t="shared" si="247"/>
        <v>#DIV/0!</v>
      </c>
      <c r="Q207" s="165" t="e">
        <f t="shared" si="248"/>
        <v>#DIV/0!</v>
      </c>
      <c r="R207" s="165" t="e">
        <f t="shared" si="249"/>
        <v>#DIV/0!</v>
      </c>
      <c r="S207" s="165" t="e">
        <f t="shared" si="250"/>
        <v>#DIV/0!</v>
      </c>
      <c r="T207" s="99" t="e">
        <f t="shared" si="251"/>
        <v>#DIV/0!</v>
      </c>
      <c r="U207" s="165" t="e">
        <f t="shared" si="252"/>
        <v>#DIV/0!</v>
      </c>
      <c r="V207" s="99" t="e">
        <f t="shared" si="253"/>
        <v>#DIV/0!</v>
      </c>
      <c r="W207" s="167" t="e">
        <f t="shared" si="254"/>
        <v>#DIV/0!</v>
      </c>
      <c r="X207" s="143"/>
    </row>
    <row r="208" spans="1:24" x14ac:dyDescent="0.2">
      <c r="A208" s="143"/>
      <c r="B208" s="123"/>
      <c r="C208" s="97" t="s">
        <v>30</v>
      </c>
      <c r="D208" s="75" t="e">
        <f t="shared" si="239"/>
        <v>#DIV/0!</v>
      </c>
      <c r="E208" s="66" t="e">
        <f t="shared" si="240"/>
        <v>#DIV/0!</v>
      </c>
      <c r="F208" s="24"/>
      <c r="G208" s="62"/>
      <c r="H208" s="165" t="e">
        <f t="shared" si="241"/>
        <v>#DIV/0!</v>
      </c>
      <c r="I208" s="99" t="e">
        <f t="shared" si="242"/>
        <v>#DIV/0!</v>
      </c>
      <c r="J208" s="99" t="e">
        <f t="shared" si="243"/>
        <v>#DIV/0!</v>
      </c>
      <c r="K208" s="99" t="e">
        <f t="shared" si="244"/>
        <v>#DIV/0!</v>
      </c>
      <c r="L208" s="99" t="e">
        <f t="shared" si="245"/>
        <v>#DIV/0!</v>
      </c>
      <c r="M208" s="53"/>
      <c r="N208" s="85"/>
      <c r="O208" s="99" t="e">
        <f t="shared" si="246"/>
        <v>#DIV/0!</v>
      </c>
      <c r="P208" s="99" t="e">
        <f t="shared" si="247"/>
        <v>#DIV/0!</v>
      </c>
      <c r="Q208" s="165" t="e">
        <f t="shared" si="248"/>
        <v>#DIV/0!</v>
      </c>
      <c r="R208" s="165" t="e">
        <f t="shared" si="249"/>
        <v>#DIV/0!</v>
      </c>
      <c r="S208" s="165" t="e">
        <f t="shared" si="250"/>
        <v>#DIV/0!</v>
      </c>
      <c r="T208" s="99" t="e">
        <f t="shared" si="251"/>
        <v>#DIV/0!</v>
      </c>
      <c r="U208" s="165" t="e">
        <f t="shared" si="252"/>
        <v>#DIV/0!</v>
      </c>
      <c r="V208" s="99" t="e">
        <f t="shared" si="253"/>
        <v>#DIV/0!</v>
      </c>
      <c r="W208" s="167" t="e">
        <f t="shared" si="254"/>
        <v>#DIV/0!</v>
      </c>
      <c r="X208" s="143"/>
    </row>
    <row r="209" spans="1:24" x14ac:dyDescent="0.2">
      <c r="A209" s="143"/>
      <c r="B209" s="106" t="s">
        <v>92</v>
      </c>
      <c r="C209" s="97"/>
      <c r="D209" s="75"/>
      <c r="E209" s="66"/>
      <c r="F209" s="66"/>
      <c r="G209" s="99"/>
      <c r="H209" s="165"/>
      <c r="I209" s="99"/>
      <c r="J209" s="99"/>
      <c r="K209" s="99"/>
      <c r="L209" s="99"/>
      <c r="M209" s="97"/>
      <c r="N209" s="125"/>
      <c r="O209" s="99"/>
      <c r="P209" s="99"/>
      <c r="Q209" s="165"/>
      <c r="R209" s="165"/>
      <c r="S209" s="165"/>
      <c r="T209" s="99"/>
      <c r="U209" s="165"/>
      <c r="V209" s="99"/>
      <c r="W209" s="167"/>
      <c r="X209" s="143"/>
    </row>
    <row r="210" spans="1:24" x14ac:dyDescent="0.2">
      <c r="A210" s="143"/>
      <c r="B210" s="123"/>
      <c r="C210" s="97" t="s">
        <v>30</v>
      </c>
      <c r="D210" s="75" t="e">
        <f t="shared" ref="D210:D215" si="255">F210/$F$7</f>
        <v>#DIV/0!</v>
      </c>
      <c r="E210" s="66" t="e">
        <f t="shared" ref="E210:E215" si="256">F210/$F$7*$E$7</f>
        <v>#DIV/0!</v>
      </c>
      <c r="F210" s="24"/>
      <c r="G210" s="62"/>
      <c r="H210" s="165" t="e">
        <f t="shared" ref="H210:H215" si="257">G210*E210</f>
        <v>#DIV/0!</v>
      </c>
      <c r="I210" s="99" t="e">
        <f t="shared" ref="I210:I215" si="258">E210*$I$6</f>
        <v>#DIV/0!</v>
      </c>
      <c r="J210" s="99" t="e">
        <f t="shared" ref="J210:J215" si="259">H210*$J$6</f>
        <v>#DIV/0!</v>
      </c>
      <c r="K210" s="99" t="e">
        <f t="shared" ref="K210:K215" si="260">MIN(($K$6*$K$7*(E210/2080)),(H210*$K$6))</f>
        <v>#DIV/0!</v>
      </c>
      <c r="L210" s="99" t="e">
        <f t="shared" ref="L210:L215" si="261">MIN(($L$6*$L$7*(E210/2080)),(H210*$L$6))</f>
        <v>#DIV/0!</v>
      </c>
      <c r="M210" s="137"/>
      <c r="N210" s="136"/>
      <c r="O210" s="99" t="e">
        <f t="shared" ref="O210:O215" si="262">N210*H210/100</f>
        <v>#DIV/0!</v>
      </c>
      <c r="P210" s="99" t="e">
        <f t="shared" ref="P210:P215" si="263">SUM(I210:L210)+O210</f>
        <v>#DIV/0!</v>
      </c>
      <c r="Q210" s="165" t="e">
        <f t="shared" ref="Q210:Q215" si="264">H210+P210</f>
        <v>#DIV/0!</v>
      </c>
      <c r="R210" s="165" t="e">
        <f t="shared" ref="R210:R215" si="265">Q210*$R$6</f>
        <v>#DIV/0!</v>
      </c>
      <c r="S210" s="165" t="e">
        <f t="shared" ref="S210:S215" si="266">R210+Q210</f>
        <v>#DIV/0!</v>
      </c>
      <c r="T210" s="99" t="e">
        <f t="shared" ref="T210:T215" si="267">$T$6*S210</f>
        <v>#DIV/0!</v>
      </c>
      <c r="U210" s="165" t="e">
        <f t="shared" ref="U210:U215" si="268">S210+T210</f>
        <v>#DIV/0!</v>
      </c>
      <c r="V210" s="99" t="e">
        <f t="shared" ref="V210:V215" si="269">$V$6*U210</f>
        <v>#DIV/0!</v>
      </c>
      <c r="W210" s="167" t="e">
        <f t="shared" ref="W210:W215" si="270">U210+V210</f>
        <v>#DIV/0!</v>
      </c>
      <c r="X210" s="143"/>
    </row>
    <row r="211" spans="1:24" x14ac:dyDescent="0.2">
      <c r="A211" s="143"/>
      <c r="B211" s="123"/>
      <c r="C211" s="97" t="s">
        <v>30</v>
      </c>
      <c r="D211" s="75" t="e">
        <f t="shared" si="255"/>
        <v>#DIV/0!</v>
      </c>
      <c r="E211" s="66" t="e">
        <f t="shared" si="256"/>
        <v>#DIV/0!</v>
      </c>
      <c r="F211" s="24"/>
      <c r="G211" s="62"/>
      <c r="H211" s="165" t="e">
        <f t="shared" si="257"/>
        <v>#DIV/0!</v>
      </c>
      <c r="I211" s="99" t="e">
        <f t="shared" si="258"/>
        <v>#DIV/0!</v>
      </c>
      <c r="J211" s="99" t="e">
        <f t="shared" si="259"/>
        <v>#DIV/0!</v>
      </c>
      <c r="K211" s="99" t="e">
        <f t="shared" si="260"/>
        <v>#DIV/0!</v>
      </c>
      <c r="L211" s="99" t="e">
        <f t="shared" si="261"/>
        <v>#DIV/0!</v>
      </c>
      <c r="M211" s="137"/>
      <c r="N211" s="136"/>
      <c r="O211" s="99" t="e">
        <f t="shared" si="262"/>
        <v>#DIV/0!</v>
      </c>
      <c r="P211" s="99" t="e">
        <f t="shared" si="263"/>
        <v>#DIV/0!</v>
      </c>
      <c r="Q211" s="165" t="e">
        <f t="shared" si="264"/>
        <v>#DIV/0!</v>
      </c>
      <c r="R211" s="165" t="e">
        <f t="shared" si="265"/>
        <v>#DIV/0!</v>
      </c>
      <c r="S211" s="165" t="e">
        <f t="shared" si="266"/>
        <v>#DIV/0!</v>
      </c>
      <c r="T211" s="99" t="e">
        <f t="shared" si="267"/>
        <v>#DIV/0!</v>
      </c>
      <c r="U211" s="165" t="e">
        <f t="shared" si="268"/>
        <v>#DIV/0!</v>
      </c>
      <c r="V211" s="99" t="e">
        <f t="shared" si="269"/>
        <v>#DIV/0!</v>
      </c>
      <c r="W211" s="167" t="e">
        <f t="shared" si="270"/>
        <v>#DIV/0!</v>
      </c>
      <c r="X211" s="143"/>
    </row>
    <row r="212" spans="1:24" x14ac:dyDescent="0.2">
      <c r="A212" s="143"/>
      <c r="B212" s="123"/>
      <c r="C212" s="97" t="s">
        <v>30</v>
      </c>
      <c r="D212" s="75" t="e">
        <f t="shared" si="255"/>
        <v>#DIV/0!</v>
      </c>
      <c r="E212" s="66" t="e">
        <f t="shared" si="256"/>
        <v>#DIV/0!</v>
      </c>
      <c r="F212" s="24"/>
      <c r="G212" s="62"/>
      <c r="H212" s="165" t="e">
        <f t="shared" si="257"/>
        <v>#DIV/0!</v>
      </c>
      <c r="I212" s="99" t="e">
        <f t="shared" si="258"/>
        <v>#DIV/0!</v>
      </c>
      <c r="J212" s="99" t="e">
        <f t="shared" si="259"/>
        <v>#DIV/0!</v>
      </c>
      <c r="K212" s="99" t="e">
        <f t="shared" si="260"/>
        <v>#DIV/0!</v>
      </c>
      <c r="L212" s="99" t="e">
        <f t="shared" si="261"/>
        <v>#DIV/0!</v>
      </c>
      <c r="M212" s="53"/>
      <c r="N212" s="85"/>
      <c r="O212" s="99" t="e">
        <f t="shared" si="262"/>
        <v>#DIV/0!</v>
      </c>
      <c r="P212" s="99" t="e">
        <f t="shared" si="263"/>
        <v>#DIV/0!</v>
      </c>
      <c r="Q212" s="165" t="e">
        <f t="shared" si="264"/>
        <v>#DIV/0!</v>
      </c>
      <c r="R212" s="165" t="e">
        <f t="shared" si="265"/>
        <v>#DIV/0!</v>
      </c>
      <c r="S212" s="165" t="e">
        <f t="shared" si="266"/>
        <v>#DIV/0!</v>
      </c>
      <c r="T212" s="99" t="e">
        <f t="shared" si="267"/>
        <v>#DIV/0!</v>
      </c>
      <c r="U212" s="165" t="e">
        <f t="shared" si="268"/>
        <v>#DIV/0!</v>
      </c>
      <c r="V212" s="99" t="e">
        <f t="shared" si="269"/>
        <v>#DIV/0!</v>
      </c>
      <c r="W212" s="167" t="e">
        <f t="shared" si="270"/>
        <v>#DIV/0!</v>
      </c>
      <c r="X212" s="143"/>
    </row>
    <row r="213" spans="1:24" x14ac:dyDescent="0.2">
      <c r="A213" s="143"/>
      <c r="B213" s="123"/>
      <c r="C213" s="97" t="s">
        <v>30</v>
      </c>
      <c r="D213" s="75" t="e">
        <f t="shared" si="255"/>
        <v>#DIV/0!</v>
      </c>
      <c r="E213" s="66" t="e">
        <f t="shared" si="256"/>
        <v>#DIV/0!</v>
      </c>
      <c r="F213" s="24"/>
      <c r="G213" s="62"/>
      <c r="H213" s="165" t="e">
        <f t="shared" si="257"/>
        <v>#DIV/0!</v>
      </c>
      <c r="I213" s="99" t="e">
        <f t="shared" si="258"/>
        <v>#DIV/0!</v>
      </c>
      <c r="J213" s="99" t="e">
        <f t="shared" si="259"/>
        <v>#DIV/0!</v>
      </c>
      <c r="K213" s="99" t="e">
        <f t="shared" si="260"/>
        <v>#DIV/0!</v>
      </c>
      <c r="L213" s="99" t="e">
        <f t="shared" si="261"/>
        <v>#DIV/0!</v>
      </c>
      <c r="M213" s="53"/>
      <c r="N213" s="85"/>
      <c r="O213" s="99" t="e">
        <f t="shared" si="262"/>
        <v>#DIV/0!</v>
      </c>
      <c r="P213" s="99" t="e">
        <f t="shared" si="263"/>
        <v>#DIV/0!</v>
      </c>
      <c r="Q213" s="165" t="e">
        <f t="shared" si="264"/>
        <v>#DIV/0!</v>
      </c>
      <c r="R213" s="165" t="e">
        <f t="shared" si="265"/>
        <v>#DIV/0!</v>
      </c>
      <c r="S213" s="165" t="e">
        <f t="shared" si="266"/>
        <v>#DIV/0!</v>
      </c>
      <c r="T213" s="99" t="e">
        <f t="shared" si="267"/>
        <v>#DIV/0!</v>
      </c>
      <c r="U213" s="165" t="e">
        <f t="shared" si="268"/>
        <v>#DIV/0!</v>
      </c>
      <c r="V213" s="99" t="e">
        <f t="shared" si="269"/>
        <v>#DIV/0!</v>
      </c>
      <c r="W213" s="167" t="e">
        <f t="shared" si="270"/>
        <v>#DIV/0!</v>
      </c>
      <c r="X213" s="143"/>
    </row>
    <row r="214" spans="1:24" x14ac:dyDescent="0.2">
      <c r="A214" s="143"/>
      <c r="B214" s="123"/>
      <c r="C214" s="97" t="s">
        <v>30</v>
      </c>
      <c r="D214" s="75" t="e">
        <f t="shared" si="255"/>
        <v>#DIV/0!</v>
      </c>
      <c r="E214" s="66" t="e">
        <f t="shared" si="256"/>
        <v>#DIV/0!</v>
      </c>
      <c r="F214" s="24"/>
      <c r="G214" s="62"/>
      <c r="H214" s="165" t="e">
        <f t="shared" si="257"/>
        <v>#DIV/0!</v>
      </c>
      <c r="I214" s="99" t="e">
        <f t="shared" si="258"/>
        <v>#DIV/0!</v>
      </c>
      <c r="J214" s="99" t="e">
        <f t="shared" si="259"/>
        <v>#DIV/0!</v>
      </c>
      <c r="K214" s="99" t="e">
        <f t="shared" si="260"/>
        <v>#DIV/0!</v>
      </c>
      <c r="L214" s="99" t="e">
        <f t="shared" si="261"/>
        <v>#DIV/0!</v>
      </c>
      <c r="M214" s="53"/>
      <c r="N214" s="85"/>
      <c r="O214" s="99" t="e">
        <f t="shared" si="262"/>
        <v>#DIV/0!</v>
      </c>
      <c r="P214" s="99" t="e">
        <f t="shared" si="263"/>
        <v>#DIV/0!</v>
      </c>
      <c r="Q214" s="165" t="e">
        <f t="shared" si="264"/>
        <v>#DIV/0!</v>
      </c>
      <c r="R214" s="165" t="e">
        <f t="shared" si="265"/>
        <v>#DIV/0!</v>
      </c>
      <c r="S214" s="165" t="e">
        <f t="shared" si="266"/>
        <v>#DIV/0!</v>
      </c>
      <c r="T214" s="99" t="e">
        <f t="shared" si="267"/>
        <v>#DIV/0!</v>
      </c>
      <c r="U214" s="165" t="e">
        <f t="shared" si="268"/>
        <v>#DIV/0!</v>
      </c>
      <c r="V214" s="99" t="e">
        <f t="shared" si="269"/>
        <v>#DIV/0!</v>
      </c>
      <c r="W214" s="167" t="e">
        <f t="shared" si="270"/>
        <v>#DIV/0!</v>
      </c>
      <c r="X214" s="143"/>
    </row>
    <row r="215" spans="1:24" x14ac:dyDescent="0.2">
      <c r="A215" s="143"/>
      <c r="B215" s="123"/>
      <c r="C215" s="97" t="s">
        <v>30</v>
      </c>
      <c r="D215" s="75" t="e">
        <f t="shared" si="255"/>
        <v>#DIV/0!</v>
      </c>
      <c r="E215" s="66" t="e">
        <f t="shared" si="256"/>
        <v>#DIV/0!</v>
      </c>
      <c r="F215" s="24"/>
      <c r="G215" s="62"/>
      <c r="H215" s="165" t="e">
        <f t="shared" si="257"/>
        <v>#DIV/0!</v>
      </c>
      <c r="I215" s="99" t="e">
        <f t="shared" si="258"/>
        <v>#DIV/0!</v>
      </c>
      <c r="J215" s="99" t="e">
        <f t="shared" si="259"/>
        <v>#DIV/0!</v>
      </c>
      <c r="K215" s="99" t="e">
        <f t="shared" si="260"/>
        <v>#DIV/0!</v>
      </c>
      <c r="L215" s="99" t="e">
        <f t="shared" si="261"/>
        <v>#DIV/0!</v>
      </c>
      <c r="M215" s="53"/>
      <c r="N215" s="85"/>
      <c r="O215" s="99" t="e">
        <f t="shared" si="262"/>
        <v>#DIV/0!</v>
      </c>
      <c r="P215" s="99" t="e">
        <f t="shared" si="263"/>
        <v>#DIV/0!</v>
      </c>
      <c r="Q215" s="165" t="e">
        <f t="shared" si="264"/>
        <v>#DIV/0!</v>
      </c>
      <c r="R215" s="165" t="e">
        <f t="shared" si="265"/>
        <v>#DIV/0!</v>
      </c>
      <c r="S215" s="165" t="e">
        <f t="shared" si="266"/>
        <v>#DIV/0!</v>
      </c>
      <c r="T215" s="99" t="e">
        <f t="shared" si="267"/>
        <v>#DIV/0!</v>
      </c>
      <c r="U215" s="165" t="e">
        <f t="shared" si="268"/>
        <v>#DIV/0!</v>
      </c>
      <c r="V215" s="99" t="e">
        <f t="shared" si="269"/>
        <v>#DIV/0!</v>
      </c>
      <c r="W215" s="167" t="e">
        <f t="shared" si="270"/>
        <v>#DIV/0!</v>
      </c>
      <c r="X215" s="143"/>
    </row>
    <row r="216" spans="1:24" s="2" customFormat="1" x14ac:dyDescent="0.2">
      <c r="A216" s="144"/>
      <c r="B216" s="106" t="s">
        <v>4</v>
      </c>
      <c r="C216" s="101"/>
      <c r="D216" s="76" t="e">
        <f>SUM(D202:D215)</f>
        <v>#DIV/0!</v>
      </c>
      <c r="E216" s="68" t="e">
        <f>SUM(E202:E215)</f>
        <v>#DIV/0!</v>
      </c>
      <c r="F216" s="68">
        <f>SUM(F202:F215)</f>
        <v>0</v>
      </c>
      <c r="G216" s="119"/>
      <c r="H216" s="166" t="e">
        <f>SUM(H202:H215)</f>
        <v>#DIV/0!</v>
      </c>
      <c r="I216" s="119" t="e">
        <f>SUM(I202:I215)</f>
        <v>#DIV/0!</v>
      </c>
      <c r="J216" s="119" t="e">
        <f>SUM(J202:J215)</f>
        <v>#DIV/0!</v>
      </c>
      <c r="K216" s="119" t="e">
        <f>SUM(K202:K215)</f>
        <v>#DIV/0!</v>
      </c>
      <c r="L216" s="119" t="e">
        <f>SUM(L202:L215)</f>
        <v>#DIV/0!</v>
      </c>
      <c r="M216" s="101"/>
      <c r="N216" s="101"/>
      <c r="O216" s="119" t="e">
        <f t="shared" ref="O216:W216" si="271">SUM(O202:O215)</f>
        <v>#DIV/0!</v>
      </c>
      <c r="P216" s="119" t="e">
        <f t="shared" si="271"/>
        <v>#DIV/0!</v>
      </c>
      <c r="Q216" s="166" t="e">
        <f t="shared" si="271"/>
        <v>#DIV/0!</v>
      </c>
      <c r="R216" s="166" t="e">
        <f t="shared" si="271"/>
        <v>#DIV/0!</v>
      </c>
      <c r="S216" s="166" t="e">
        <f t="shared" si="271"/>
        <v>#DIV/0!</v>
      </c>
      <c r="T216" s="119" t="e">
        <f t="shared" si="271"/>
        <v>#DIV/0!</v>
      </c>
      <c r="U216" s="166" t="e">
        <f t="shared" si="271"/>
        <v>#DIV/0!</v>
      </c>
      <c r="V216" s="119" t="e">
        <f t="shared" si="271"/>
        <v>#DIV/0!</v>
      </c>
      <c r="W216" s="168" t="e">
        <f t="shared" si="271"/>
        <v>#DIV/0!</v>
      </c>
      <c r="X216" s="144"/>
    </row>
    <row r="217" spans="1:24" s="2" customFormat="1" x14ac:dyDescent="0.2">
      <c r="A217" s="144"/>
      <c r="B217" s="106"/>
      <c r="C217" s="101"/>
      <c r="D217" s="76"/>
      <c r="E217" s="68"/>
      <c r="F217" s="68"/>
      <c r="G217" s="119"/>
      <c r="H217" s="107"/>
      <c r="I217" s="72"/>
      <c r="J217" s="72"/>
      <c r="K217" s="72"/>
      <c r="L217" s="72"/>
      <c r="M217" s="101"/>
      <c r="N217" s="101"/>
      <c r="O217" s="119"/>
      <c r="P217" s="119"/>
      <c r="Q217" s="166"/>
      <c r="R217" s="166"/>
      <c r="S217" s="166"/>
      <c r="T217" s="119"/>
      <c r="U217" s="166"/>
      <c r="V217" s="119"/>
      <c r="W217" s="168"/>
      <c r="X217" s="144"/>
    </row>
    <row r="218" spans="1:24" s="2" customFormat="1" x14ac:dyDescent="0.2">
      <c r="A218" s="144"/>
      <c r="B218" s="106" t="s">
        <v>44</v>
      </c>
      <c r="C218" s="101"/>
      <c r="D218" s="76"/>
      <c r="E218" s="68"/>
      <c r="F218" s="68"/>
      <c r="G218" s="119"/>
      <c r="H218" s="107"/>
      <c r="I218" s="72"/>
      <c r="J218" s="72"/>
      <c r="K218" s="72"/>
      <c r="L218" s="72"/>
      <c r="M218" s="101"/>
      <c r="N218" s="101"/>
      <c r="O218" s="166" t="e">
        <f>O216+O199</f>
        <v>#DIV/0!</v>
      </c>
      <c r="P218" s="166" t="e">
        <f t="shared" ref="P218:V218" si="272">P216+P199</f>
        <v>#DIV/0!</v>
      </c>
      <c r="Q218" s="166" t="e">
        <f t="shared" si="272"/>
        <v>#DIV/0!</v>
      </c>
      <c r="R218" s="166" t="e">
        <f t="shared" si="272"/>
        <v>#DIV/0!</v>
      </c>
      <c r="S218" s="166" t="e">
        <f t="shared" si="272"/>
        <v>#DIV/0!</v>
      </c>
      <c r="T218" s="166" t="e">
        <f t="shared" si="272"/>
        <v>#DIV/0!</v>
      </c>
      <c r="U218" s="166" t="e">
        <f t="shared" si="272"/>
        <v>#DIV/0!</v>
      </c>
      <c r="V218" s="166" t="e">
        <f t="shared" si="272"/>
        <v>#DIV/0!</v>
      </c>
      <c r="W218" s="168" t="e">
        <f>W216+W199</f>
        <v>#DIV/0!</v>
      </c>
      <c r="X218" s="144"/>
    </row>
    <row r="219" spans="1:24" s="2" customFormat="1" x14ac:dyDescent="0.2">
      <c r="A219" s="144"/>
      <c r="B219" s="106"/>
      <c r="C219" s="101"/>
      <c r="D219" s="76"/>
      <c r="E219" s="68"/>
      <c r="F219" s="124"/>
      <c r="G219" s="119"/>
      <c r="H219" s="107"/>
      <c r="I219" s="72"/>
      <c r="J219" s="72"/>
      <c r="K219" s="72"/>
      <c r="L219" s="72"/>
      <c r="M219" s="101"/>
      <c r="N219" s="101"/>
      <c r="O219" s="72"/>
      <c r="P219" s="72"/>
      <c r="Q219" s="107"/>
      <c r="R219" s="107"/>
      <c r="S219" s="107"/>
      <c r="T219" s="72"/>
      <c r="U219" s="107"/>
      <c r="V219" s="72"/>
      <c r="W219" s="108"/>
      <c r="X219" s="144"/>
    </row>
    <row r="220" spans="1:24" s="2" customFormat="1" x14ac:dyDescent="0.2">
      <c r="A220" s="144"/>
      <c r="B220" s="106" t="s">
        <v>85</v>
      </c>
      <c r="C220" s="101"/>
      <c r="D220" s="76"/>
      <c r="E220" s="68"/>
      <c r="F220" s="124"/>
      <c r="G220" s="119"/>
      <c r="H220" s="107"/>
      <c r="I220" s="72"/>
      <c r="J220" s="72"/>
      <c r="K220" s="72"/>
      <c r="L220" s="72"/>
      <c r="M220" s="101"/>
      <c r="N220" s="101"/>
      <c r="O220" s="72"/>
      <c r="P220" s="72"/>
      <c r="Q220" s="107"/>
      <c r="R220" s="107"/>
      <c r="S220" s="107"/>
      <c r="T220" s="72"/>
      <c r="U220" s="107"/>
      <c r="V220" s="72"/>
      <c r="W220" s="108"/>
      <c r="X220" s="144"/>
    </row>
    <row r="221" spans="1:24" s="2" customFormat="1" x14ac:dyDescent="0.2">
      <c r="A221" s="144"/>
      <c r="B221" s="139"/>
      <c r="C221" s="101"/>
      <c r="D221" s="76"/>
      <c r="E221" s="68"/>
      <c r="F221" s="124"/>
      <c r="G221" s="119"/>
      <c r="H221" s="107"/>
      <c r="I221" s="72"/>
      <c r="J221" s="72"/>
      <c r="K221" s="72"/>
      <c r="L221" s="72"/>
      <c r="M221" s="101"/>
      <c r="N221" s="101"/>
      <c r="O221" s="72"/>
      <c r="P221" s="72"/>
      <c r="Q221" s="169"/>
      <c r="R221" s="165">
        <f>Q221*$R$6</f>
        <v>0</v>
      </c>
      <c r="S221" s="165">
        <f>R221+Q221</f>
        <v>0</v>
      </c>
      <c r="T221" s="99">
        <f>$T$6*S221</f>
        <v>0</v>
      </c>
      <c r="U221" s="165">
        <f>S221+T221</f>
        <v>0</v>
      </c>
      <c r="V221" s="99">
        <f>$V$6*U221</f>
        <v>0</v>
      </c>
      <c r="W221" s="167">
        <f>U221+V221</f>
        <v>0</v>
      </c>
      <c r="X221" s="144"/>
    </row>
    <row r="222" spans="1:24" s="2" customFormat="1" x14ac:dyDescent="0.2">
      <c r="A222" s="144"/>
      <c r="B222" s="139"/>
      <c r="C222" s="101"/>
      <c r="D222" s="76"/>
      <c r="E222" s="68"/>
      <c r="F222" s="124"/>
      <c r="G222" s="119"/>
      <c r="H222" s="107"/>
      <c r="I222" s="72"/>
      <c r="J222" s="72"/>
      <c r="K222" s="72"/>
      <c r="L222" s="72"/>
      <c r="M222" s="101"/>
      <c r="N222" s="101"/>
      <c r="O222" s="72"/>
      <c r="P222" s="72"/>
      <c r="Q222" s="169"/>
      <c r="R222" s="165">
        <f t="shared" ref="R222:R229" si="273">Q222*$R$6</f>
        <v>0</v>
      </c>
      <c r="S222" s="165">
        <f t="shared" ref="S222:S229" si="274">R222+Q222</f>
        <v>0</v>
      </c>
      <c r="T222" s="99">
        <f t="shared" ref="T222:T229" si="275">$T$6*S222</f>
        <v>0</v>
      </c>
      <c r="U222" s="165">
        <f t="shared" ref="U222:U229" si="276">S222+T222</f>
        <v>0</v>
      </c>
      <c r="V222" s="99">
        <f t="shared" ref="V222:V229" si="277">$V$6*U222</f>
        <v>0</v>
      </c>
      <c r="W222" s="167">
        <f t="shared" ref="W222:W229" si="278">U222+V222</f>
        <v>0</v>
      </c>
      <c r="X222" s="144"/>
    </row>
    <row r="223" spans="1:24" s="2" customFormat="1" x14ac:dyDescent="0.2">
      <c r="A223" s="144"/>
      <c r="B223" s="139"/>
      <c r="C223" s="101"/>
      <c r="D223" s="76"/>
      <c r="E223" s="68"/>
      <c r="F223" s="68"/>
      <c r="G223" s="119"/>
      <c r="H223" s="107"/>
      <c r="I223" s="72"/>
      <c r="J223" s="72"/>
      <c r="K223" s="72"/>
      <c r="L223" s="72"/>
      <c r="M223" s="101"/>
      <c r="N223" s="101"/>
      <c r="O223" s="72"/>
      <c r="P223" s="72"/>
      <c r="Q223" s="169"/>
      <c r="R223" s="165">
        <f t="shared" si="273"/>
        <v>0</v>
      </c>
      <c r="S223" s="165">
        <f t="shared" si="274"/>
        <v>0</v>
      </c>
      <c r="T223" s="99">
        <f t="shared" si="275"/>
        <v>0</v>
      </c>
      <c r="U223" s="165">
        <f t="shared" si="276"/>
        <v>0</v>
      </c>
      <c r="V223" s="99">
        <f t="shared" si="277"/>
        <v>0</v>
      </c>
      <c r="W223" s="167">
        <f t="shared" si="278"/>
        <v>0</v>
      </c>
      <c r="X223" s="144"/>
    </row>
    <row r="224" spans="1:24" s="2" customFormat="1" x14ac:dyDescent="0.2">
      <c r="A224" s="144"/>
      <c r="B224" s="139"/>
      <c r="C224" s="101"/>
      <c r="D224" s="76"/>
      <c r="E224" s="68"/>
      <c r="F224" s="68"/>
      <c r="G224" s="119"/>
      <c r="H224" s="107"/>
      <c r="I224" s="72"/>
      <c r="J224" s="72"/>
      <c r="K224" s="72"/>
      <c r="L224" s="72"/>
      <c r="M224" s="101"/>
      <c r="N224" s="101"/>
      <c r="O224" s="72"/>
      <c r="P224" s="72"/>
      <c r="Q224" s="169"/>
      <c r="R224" s="165">
        <f t="shared" si="273"/>
        <v>0</v>
      </c>
      <c r="S224" s="165">
        <f t="shared" si="274"/>
        <v>0</v>
      </c>
      <c r="T224" s="99">
        <f t="shared" si="275"/>
        <v>0</v>
      </c>
      <c r="U224" s="165">
        <f t="shared" si="276"/>
        <v>0</v>
      </c>
      <c r="V224" s="99">
        <f t="shared" si="277"/>
        <v>0</v>
      </c>
      <c r="W224" s="167">
        <f t="shared" si="278"/>
        <v>0</v>
      </c>
      <c r="X224" s="144"/>
    </row>
    <row r="225" spans="1:28" s="2" customFormat="1" x14ac:dyDescent="0.2">
      <c r="A225" s="144"/>
      <c r="B225" s="140"/>
      <c r="C225" s="101"/>
      <c r="D225" s="76"/>
      <c r="E225" s="68"/>
      <c r="F225" s="68"/>
      <c r="G225" s="119"/>
      <c r="H225" s="107"/>
      <c r="I225" s="72"/>
      <c r="J225" s="72"/>
      <c r="K225" s="72"/>
      <c r="L225" s="72"/>
      <c r="M225" s="101"/>
      <c r="N225" s="101"/>
      <c r="O225" s="72"/>
      <c r="P225" s="72"/>
      <c r="Q225" s="169"/>
      <c r="R225" s="165">
        <f t="shared" si="273"/>
        <v>0</v>
      </c>
      <c r="S225" s="165">
        <f t="shared" si="274"/>
        <v>0</v>
      </c>
      <c r="T225" s="99">
        <f t="shared" si="275"/>
        <v>0</v>
      </c>
      <c r="U225" s="165">
        <f t="shared" si="276"/>
        <v>0</v>
      </c>
      <c r="V225" s="99">
        <f t="shared" si="277"/>
        <v>0</v>
      </c>
      <c r="W225" s="167">
        <f t="shared" si="278"/>
        <v>0</v>
      </c>
      <c r="X225" s="144"/>
    </row>
    <row r="226" spans="1:28" s="2" customFormat="1" x14ac:dyDescent="0.2">
      <c r="A226" s="144"/>
      <c r="B226" s="140"/>
      <c r="C226" s="101"/>
      <c r="D226" s="76"/>
      <c r="E226" s="68"/>
      <c r="F226" s="68"/>
      <c r="G226" s="119"/>
      <c r="H226" s="107"/>
      <c r="I226" s="72"/>
      <c r="J226" s="72"/>
      <c r="K226" s="72"/>
      <c r="L226" s="72"/>
      <c r="M226" s="101"/>
      <c r="N226" s="101"/>
      <c r="O226" s="72"/>
      <c r="P226" s="72"/>
      <c r="Q226" s="169"/>
      <c r="R226" s="165">
        <f t="shared" si="273"/>
        <v>0</v>
      </c>
      <c r="S226" s="165">
        <f t="shared" si="274"/>
        <v>0</v>
      </c>
      <c r="T226" s="99">
        <f t="shared" si="275"/>
        <v>0</v>
      </c>
      <c r="U226" s="165">
        <f t="shared" si="276"/>
        <v>0</v>
      </c>
      <c r="V226" s="99">
        <f t="shared" si="277"/>
        <v>0</v>
      </c>
      <c r="W226" s="167">
        <f t="shared" si="278"/>
        <v>0</v>
      </c>
      <c r="X226" s="144"/>
    </row>
    <row r="227" spans="1:28" s="2" customFormat="1" x14ac:dyDescent="0.2">
      <c r="A227" s="144"/>
      <c r="B227" s="140"/>
      <c r="C227" s="101"/>
      <c r="D227" s="76"/>
      <c r="E227" s="68"/>
      <c r="F227" s="68"/>
      <c r="G227" s="119"/>
      <c r="H227" s="107"/>
      <c r="I227" s="72"/>
      <c r="J227" s="72"/>
      <c r="K227" s="72"/>
      <c r="L227" s="72"/>
      <c r="M227" s="101"/>
      <c r="N227" s="101"/>
      <c r="O227" s="72"/>
      <c r="P227" s="72"/>
      <c r="Q227" s="169"/>
      <c r="R227" s="165">
        <f t="shared" si="273"/>
        <v>0</v>
      </c>
      <c r="S227" s="165">
        <f t="shared" si="274"/>
        <v>0</v>
      </c>
      <c r="T227" s="99">
        <f t="shared" si="275"/>
        <v>0</v>
      </c>
      <c r="U227" s="165">
        <f t="shared" si="276"/>
        <v>0</v>
      </c>
      <c r="V227" s="99">
        <f t="shared" si="277"/>
        <v>0</v>
      </c>
      <c r="W227" s="167">
        <f t="shared" si="278"/>
        <v>0</v>
      </c>
      <c r="X227" s="144"/>
    </row>
    <row r="228" spans="1:28" s="2" customFormat="1" x14ac:dyDescent="0.2">
      <c r="A228" s="144"/>
      <c r="B228" s="140"/>
      <c r="C228" s="101"/>
      <c r="D228" s="76"/>
      <c r="E228" s="68"/>
      <c r="F228" s="68"/>
      <c r="G228" s="119"/>
      <c r="H228" s="107"/>
      <c r="I228" s="72"/>
      <c r="J228" s="72"/>
      <c r="K228" s="72"/>
      <c r="L228" s="72"/>
      <c r="M228" s="101"/>
      <c r="N228" s="101"/>
      <c r="O228" s="72"/>
      <c r="P228" s="72"/>
      <c r="Q228" s="169"/>
      <c r="R228" s="165">
        <f t="shared" si="273"/>
        <v>0</v>
      </c>
      <c r="S228" s="165">
        <f t="shared" si="274"/>
        <v>0</v>
      </c>
      <c r="T228" s="99">
        <f t="shared" si="275"/>
        <v>0</v>
      </c>
      <c r="U228" s="165">
        <f t="shared" si="276"/>
        <v>0</v>
      </c>
      <c r="V228" s="99">
        <f t="shared" si="277"/>
        <v>0</v>
      </c>
      <c r="W228" s="167">
        <f t="shared" si="278"/>
        <v>0</v>
      </c>
      <c r="X228" s="144"/>
    </row>
    <row r="229" spans="1:28" s="2" customFormat="1" x14ac:dyDescent="0.2">
      <c r="A229" s="144"/>
      <c r="B229" s="140"/>
      <c r="C229" s="101"/>
      <c r="D229" s="76"/>
      <c r="E229" s="68"/>
      <c r="F229" s="68"/>
      <c r="G229" s="119"/>
      <c r="H229" s="107"/>
      <c r="I229" s="72"/>
      <c r="J229" s="72"/>
      <c r="K229" s="72"/>
      <c r="L229" s="72"/>
      <c r="M229" s="101"/>
      <c r="N229" s="101"/>
      <c r="O229" s="72"/>
      <c r="P229" s="72"/>
      <c r="Q229" s="169"/>
      <c r="R229" s="165">
        <f t="shared" si="273"/>
        <v>0</v>
      </c>
      <c r="S229" s="165">
        <f t="shared" si="274"/>
        <v>0</v>
      </c>
      <c r="T229" s="99">
        <f t="shared" si="275"/>
        <v>0</v>
      </c>
      <c r="U229" s="165">
        <f t="shared" si="276"/>
        <v>0</v>
      </c>
      <c r="V229" s="99">
        <f t="shared" si="277"/>
        <v>0</v>
      </c>
      <c r="W229" s="167">
        <f t="shared" si="278"/>
        <v>0</v>
      </c>
      <c r="X229" s="144"/>
    </row>
    <row r="230" spans="1:28" s="2" customFormat="1" x14ac:dyDescent="0.2">
      <c r="A230" s="144"/>
      <c r="B230" s="134"/>
      <c r="C230" s="101"/>
      <c r="D230" s="76"/>
      <c r="E230" s="68"/>
      <c r="F230" s="68"/>
      <c r="G230" s="119"/>
      <c r="H230" s="107"/>
      <c r="I230" s="72"/>
      <c r="J230" s="72"/>
      <c r="K230" s="72"/>
      <c r="L230" s="72"/>
      <c r="M230" s="101"/>
      <c r="N230" s="101"/>
      <c r="O230" s="72"/>
      <c r="P230" s="72"/>
      <c r="Q230" s="166"/>
      <c r="R230" s="166"/>
      <c r="S230" s="166"/>
      <c r="T230" s="119"/>
      <c r="U230" s="166"/>
      <c r="V230" s="119"/>
      <c r="W230" s="168"/>
      <c r="X230" s="144"/>
    </row>
    <row r="231" spans="1:28" s="2" customFormat="1" x14ac:dyDescent="0.2">
      <c r="A231" s="144"/>
      <c r="B231" s="135" t="s">
        <v>87</v>
      </c>
      <c r="C231" s="101"/>
      <c r="D231" s="76"/>
      <c r="E231" s="68"/>
      <c r="F231" s="68"/>
      <c r="G231" s="119"/>
      <c r="H231" s="107"/>
      <c r="I231" s="72"/>
      <c r="J231" s="72"/>
      <c r="K231" s="72"/>
      <c r="L231" s="72"/>
      <c r="M231" s="101"/>
      <c r="N231" s="101"/>
      <c r="O231" s="72"/>
      <c r="P231" s="72"/>
      <c r="Q231" s="166">
        <f t="shared" ref="Q231:V231" si="279">SUM(Q221:Q229)</f>
        <v>0</v>
      </c>
      <c r="R231" s="166">
        <f t="shared" si="279"/>
        <v>0</v>
      </c>
      <c r="S231" s="166">
        <f t="shared" si="279"/>
        <v>0</v>
      </c>
      <c r="T231" s="166">
        <f t="shared" si="279"/>
        <v>0</v>
      </c>
      <c r="U231" s="166">
        <f t="shared" si="279"/>
        <v>0</v>
      </c>
      <c r="V231" s="166">
        <f t="shared" si="279"/>
        <v>0</v>
      </c>
      <c r="W231" s="168">
        <f>SUM(W221:W229)</f>
        <v>0</v>
      </c>
      <c r="X231" s="144"/>
    </row>
    <row r="232" spans="1:28" s="2" customFormat="1" x14ac:dyDescent="0.2">
      <c r="A232" s="144"/>
      <c r="B232" s="106"/>
      <c r="C232" s="101"/>
      <c r="D232" s="76"/>
      <c r="E232" s="68"/>
      <c r="F232" s="68"/>
      <c r="G232" s="119"/>
      <c r="H232" s="107"/>
      <c r="I232" s="72"/>
      <c r="J232" s="72"/>
      <c r="K232" s="72"/>
      <c r="L232" s="72"/>
      <c r="M232" s="101"/>
      <c r="N232" s="101"/>
      <c r="O232" s="72"/>
      <c r="P232" s="72"/>
      <c r="Q232" s="166"/>
      <c r="R232" s="166"/>
      <c r="S232" s="166"/>
      <c r="T232" s="119"/>
      <c r="U232" s="166"/>
      <c r="V232" s="119"/>
      <c r="W232" s="168"/>
      <c r="X232" s="144"/>
    </row>
    <row r="233" spans="1:28" ht="10.8" thickBot="1" x14ac:dyDescent="0.25">
      <c r="A233" s="243" t="s">
        <v>123</v>
      </c>
      <c r="B233" s="116"/>
      <c r="C233" s="109"/>
      <c r="D233" s="117" t="e">
        <f>SUM(D216+D199)</f>
        <v>#DIV/0!</v>
      </c>
      <c r="E233" s="120" t="e">
        <f>SUM(E216+E199)</f>
        <v>#DIV/0!</v>
      </c>
      <c r="F233" s="120">
        <f>SUM(F216+F199)</f>
        <v>0</v>
      </c>
      <c r="G233" s="170"/>
      <c r="H233" s="170" t="e">
        <f>H216+H199</f>
        <v>#DIV/0!</v>
      </c>
      <c r="I233" s="170" t="e">
        <f>I216+I199</f>
        <v>#DIV/0!</v>
      </c>
      <c r="J233" s="170" t="e">
        <f>J216+J199</f>
        <v>#DIV/0!</v>
      </c>
      <c r="K233" s="170" t="e">
        <f>K216+K199</f>
        <v>#DIV/0!</v>
      </c>
      <c r="L233" s="170" t="e">
        <f>L216+L199</f>
        <v>#DIV/0!</v>
      </c>
      <c r="M233" s="109"/>
      <c r="N233" s="109"/>
      <c r="O233" s="170" t="e">
        <f>O218</f>
        <v>#DIV/0!</v>
      </c>
      <c r="P233" s="170" t="e">
        <f>P218</f>
        <v>#DIV/0!</v>
      </c>
      <c r="Q233" s="170" t="e">
        <f>Q218+Q231</f>
        <v>#DIV/0!</v>
      </c>
      <c r="R233" s="170" t="e">
        <f t="shared" ref="R233:W233" si="280">R218+R231</f>
        <v>#DIV/0!</v>
      </c>
      <c r="S233" s="170" t="e">
        <f t="shared" si="280"/>
        <v>#DIV/0!</v>
      </c>
      <c r="T233" s="170" t="e">
        <f t="shared" si="280"/>
        <v>#DIV/0!</v>
      </c>
      <c r="U233" s="170" t="e">
        <f t="shared" si="280"/>
        <v>#DIV/0!</v>
      </c>
      <c r="V233" s="170" t="e">
        <f t="shared" si="280"/>
        <v>#DIV/0!</v>
      </c>
      <c r="W233" s="245" t="e">
        <f t="shared" si="280"/>
        <v>#DIV/0!</v>
      </c>
      <c r="X233" s="244" t="e">
        <f>W233/X191</f>
        <v>#DIV/0!</v>
      </c>
    </row>
    <row r="234" spans="1:28" x14ac:dyDescent="0.2">
      <c r="A234" s="142"/>
      <c r="B234" s="104"/>
      <c r="C234" s="133"/>
      <c r="D234" s="133"/>
      <c r="E234" s="133"/>
      <c r="F234" s="133"/>
      <c r="G234" s="147"/>
      <c r="H234" s="133"/>
      <c r="I234" s="147"/>
      <c r="J234" s="133"/>
      <c r="K234" s="147"/>
      <c r="L234" s="147"/>
      <c r="M234" s="133"/>
      <c r="N234" s="133"/>
      <c r="O234" s="133"/>
      <c r="P234" s="133"/>
      <c r="Q234" s="133"/>
      <c r="R234" s="133"/>
      <c r="S234" s="133"/>
      <c r="T234" s="133"/>
      <c r="U234" s="133"/>
      <c r="V234" s="133"/>
      <c r="W234" s="148"/>
      <c r="X234" s="173"/>
      <c r="Y234" s="4"/>
      <c r="Z234" s="4"/>
      <c r="AA234" s="4"/>
      <c r="AB234" s="4"/>
    </row>
    <row r="235" spans="1:28" x14ac:dyDescent="0.2">
      <c r="A235" s="241" t="s">
        <v>98</v>
      </c>
      <c r="B235" s="242" t="s">
        <v>128</v>
      </c>
      <c r="C235" s="110"/>
      <c r="D235" s="110"/>
      <c r="E235" s="110"/>
      <c r="F235" s="110"/>
      <c r="G235" s="111"/>
      <c r="H235" s="110"/>
      <c r="I235" s="111"/>
      <c r="J235" s="110"/>
      <c r="K235" s="111"/>
      <c r="L235" s="111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8"/>
      <c r="X235" s="174"/>
      <c r="Y235" s="4"/>
      <c r="Z235" s="4"/>
      <c r="AA235" s="4"/>
      <c r="AB235" s="4"/>
    </row>
    <row r="236" spans="1:28" x14ac:dyDescent="0.2">
      <c r="A236" s="143"/>
      <c r="B236" s="208" t="s">
        <v>133</v>
      </c>
      <c r="C236" s="110"/>
      <c r="D236" s="110"/>
      <c r="E236" s="110"/>
      <c r="F236" s="110"/>
      <c r="G236" s="111"/>
      <c r="H236" s="110"/>
      <c r="I236" s="111"/>
      <c r="J236" s="110"/>
      <c r="K236" s="111"/>
      <c r="L236" s="111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8"/>
      <c r="X236" s="247">
        <v>111895</v>
      </c>
      <c r="Y236" s="4"/>
      <c r="Z236" s="4"/>
      <c r="AA236" s="4"/>
      <c r="AB236" s="4"/>
    </row>
    <row r="237" spans="1:28" x14ac:dyDescent="0.2">
      <c r="A237" s="143"/>
      <c r="B237" s="106" t="s">
        <v>1</v>
      </c>
      <c r="C237" s="97"/>
      <c r="D237" s="77"/>
      <c r="E237" s="95"/>
      <c r="F237" s="95"/>
      <c r="G237" s="98"/>
      <c r="H237" s="97"/>
      <c r="I237" s="98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103"/>
      <c r="X237" s="143"/>
    </row>
    <row r="238" spans="1:28" x14ac:dyDescent="0.2">
      <c r="A238" s="143"/>
      <c r="B238" s="90"/>
      <c r="C238" s="97" t="s">
        <v>30</v>
      </c>
      <c r="D238" s="75" t="e">
        <f t="shared" ref="D238:D243" si="281">F238/$F$7</f>
        <v>#DIV/0!</v>
      </c>
      <c r="E238" s="66" t="e">
        <f t="shared" ref="E238:E243" si="282">F238/$F$7*$E$7</f>
        <v>#DIV/0!</v>
      </c>
      <c r="F238" s="24">
        <v>0</v>
      </c>
      <c r="G238" s="62"/>
      <c r="H238" s="165" t="e">
        <f t="shared" ref="H238:H243" si="283">G238*E238</f>
        <v>#DIV/0!</v>
      </c>
      <c r="I238" s="99" t="e">
        <f t="shared" ref="I238:I243" si="284">E238*$I$6</f>
        <v>#DIV/0!</v>
      </c>
      <c r="J238" s="99" t="e">
        <f t="shared" ref="J238:J243" si="285">H238*$J$6</f>
        <v>#DIV/0!</v>
      </c>
      <c r="K238" s="99" t="e">
        <f t="shared" ref="K238:K243" si="286">MIN(($K$6*$K$7*(E238/2080)),(H238*$K$6))</f>
        <v>#DIV/0!</v>
      </c>
      <c r="L238" s="99" t="e">
        <f t="shared" ref="L238:L243" si="287">MIN(($L$6*$L$7*(E238/2080)),(H238*$L$6))</f>
        <v>#DIV/0!</v>
      </c>
      <c r="M238" s="137"/>
      <c r="N238" s="136"/>
      <c r="O238" s="99" t="e">
        <f t="shared" ref="O238:O243" si="288">N238*H238/100</f>
        <v>#DIV/0!</v>
      </c>
      <c r="P238" s="99" t="e">
        <f t="shared" ref="P238:P243" si="289">SUM(I238:L238)+O238</f>
        <v>#DIV/0!</v>
      </c>
      <c r="Q238" s="99" t="e">
        <f t="shared" ref="Q238:Q243" si="290">H238+P238</f>
        <v>#DIV/0!</v>
      </c>
      <c r="R238" s="99" t="e">
        <f t="shared" ref="R238:R243" si="291">Q238*$R$6</f>
        <v>#DIV/0!</v>
      </c>
      <c r="S238" s="99" t="e">
        <f t="shared" ref="S238:S243" si="292">Q238+R238</f>
        <v>#DIV/0!</v>
      </c>
      <c r="T238" s="99" t="e">
        <f t="shared" ref="T238:T243" si="293">$T$6*S238</f>
        <v>#DIV/0!</v>
      </c>
      <c r="U238" s="165" t="e">
        <f t="shared" ref="U238:U243" si="294">S238+T238</f>
        <v>#DIV/0!</v>
      </c>
      <c r="V238" s="99" t="e">
        <f t="shared" ref="V238:V243" si="295">$V$6*U238</f>
        <v>#DIV/0!</v>
      </c>
      <c r="W238" s="167" t="e">
        <f t="shared" ref="W238:W243" si="296">U238+V238</f>
        <v>#DIV/0!</v>
      </c>
      <c r="X238" s="143"/>
    </row>
    <row r="239" spans="1:28" x14ac:dyDescent="0.2">
      <c r="A239" s="143"/>
      <c r="B239" s="90"/>
      <c r="C239" s="97" t="s">
        <v>30</v>
      </c>
      <c r="D239" s="75" t="e">
        <f t="shared" si="281"/>
        <v>#DIV/0!</v>
      </c>
      <c r="E239" s="66" t="e">
        <f t="shared" si="282"/>
        <v>#DIV/0!</v>
      </c>
      <c r="F239" s="24"/>
      <c r="G239" s="62"/>
      <c r="H239" s="165" t="e">
        <f t="shared" si="283"/>
        <v>#DIV/0!</v>
      </c>
      <c r="I239" s="99" t="e">
        <f t="shared" si="284"/>
        <v>#DIV/0!</v>
      </c>
      <c r="J239" s="99" t="e">
        <f t="shared" si="285"/>
        <v>#DIV/0!</v>
      </c>
      <c r="K239" s="99" t="e">
        <f t="shared" si="286"/>
        <v>#DIV/0!</v>
      </c>
      <c r="L239" s="99" t="e">
        <f t="shared" si="287"/>
        <v>#DIV/0!</v>
      </c>
      <c r="M239" s="137"/>
      <c r="N239" s="136"/>
      <c r="O239" s="99" t="e">
        <f t="shared" si="288"/>
        <v>#DIV/0!</v>
      </c>
      <c r="P239" s="99" t="e">
        <f t="shared" si="289"/>
        <v>#DIV/0!</v>
      </c>
      <c r="Q239" s="99" t="e">
        <f t="shared" si="290"/>
        <v>#DIV/0!</v>
      </c>
      <c r="R239" s="99" t="e">
        <f t="shared" si="291"/>
        <v>#DIV/0!</v>
      </c>
      <c r="S239" s="99" t="e">
        <f t="shared" si="292"/>
        <v>#DIV/0!</v>
      </c>
      <c r="T239" s="99" t="e">
        <f t="shared" si="293"/>
        <v>#DIV/0!</v>
      </c>
      <c r="U239" s="165" t="e">
        <f t="shared" si="294"/>
        <v>#DIV/0!</v>
      </c>
      <c r="V239" s="99" t="e">
        <f t="shared" si="295"/>
        <v>#DIV/0!</v>
      </c>
      <c r="W239" s="167" t="e">
        <f t="shared" si="296"/>
        <v>#DIV/0!</v>
      </c>
      <c r="X239" s="143"/>
    </row>
    <row r="240" spans="1:28" x14ac:dyDescent="0.2">
      <c r="A240" s="143"/>
      <c r="B240" s="90"/>
      <c r="C240" s="97" t="s">
        <v>30</v>
      </c>
      <c r="D240" s="75" t="e">
        <f t="shared" si="281"/>
        <v>#DIV/0!</v>
      </c>
      <c r="E240" s="66" t="e">
        <f t="shared" si="282"/>
        <v>#DIV/0!</v>
      </c>
      <c r="F240" s="84"/>
      <c r="G240" s="62"/>
      <c r="H240" s="165" t="e">
        <f t="shared" si="283"/>
        <v>#DIV/0!</v>
      </c>
      <c r="I240" s="99" t="e">
        <f t="shared" si="284"/>
        <v>#DIV/0!</v>
      </c>
      <c r="J240" s="99" t="e">
        <f t="shared" si="285"/>
        <v>#DIV/0!</v>
      </c>
      <c r="K240" s="99" t="e">
        <f t="shared" si="286"/>
        <v>#DIV/0!</v>
      </c>
      <c r="L240" s="99" t="e">
        <f t="shared" si="287"/>
        <v>#DIV/0!</v>
      </c>
      <c r="M240" s="137"/>
      <c r="N240" s="136"/>
      <c r="O240" s="99" t="e">
        <f t="shared" si="288"/>
        <v>#DIV/0!</v>
      </c>
      <c r="P240" s="99" t="e">
        <f t="shared" si="289"/>
        <v>#DIV/0!</v>
      </c>
      <c r="Q240" s="99" t="e">
        <f t="shared" si="290"/>
        <v>#DIV/0!</v>
      </c>
      <c r="R240" s="99" t="e">
        <f t="shared" si="291"/>
        <v>#DIV/0!</v>
      </c>
      <c r="S240" s="99" t="e">
        <f t="shared" si="292"/>
        <v>#DIV/0!</v>
      </c>
      <c r="T240" s="99" t="e">
        <f t="shared" si="293"/>
        <v>#DIV/0!</v>
      </c>
      <c r="U240" s="165" t="e">
        <f t="shared" si="294"/>
        <v>#DIV/0!</v>
      </c>
      <c r="V240" s="99" t="e">
        <f t="shared" si="295"/>
        <v>#DIV/0!</v>
      </c>
      <c r="W240" s="167" t="e">
        <f t="shared" si="296"/>
        <v>#DIV/0!</v>
      </c>
      <c r="X240" s="143"/>
    </row>
    <row r="241" spans="1:24" x14ac:dyDescent="0.2">
      <c r="A241" s="143"/>
      <c r="B241" s="90"/>
      <c r="C241" s="97" t="s">
        <v>30</v>
      </c>
      <c r="D241" s="75" t="e">
        <f t="shared" si="281"/>
        <v>#DIV/0!</v>
      </c>
      <c r="E241" s="66" t="e">
        <f t="shared" si="282"/>
        <v>#DIV/0!</v>
      </c>
      <c r="F241" s="24"/>
      <c r="G241" s="62"/>
      <c r="H241" s="165" t="e">
        <f t="shared" si="283"/>
        <v>#DIV/0!</v>
      </c>
      <c r="I241" s="99" t="e">
        <f t="shared" si="284"/>
        <v>#DIV/0!</v>
      </c>
      <c r="J241" s="99" t="e">
        <f t="shared" si="285"/>
        <v>#DIV/0!</v>
      </c>
      <c r="K241" s="99" t="e">
        <f t="shared" si="286"/>
        <v>#DIV/0!</v>
      </c>
      <c r="L241" s="99" t="e">
        <f t="shared" si="287"/>
        <v>#DIV/0!</v>
      </c>
      <c r="M241" s="137"/>
      <c r="N241" s="136"/>
      <c r="O241" s="99" t="e">
        <f t="shared" si="288"/>
        <v>#DIV/0!</v>
      </c>
      <c r="P241" s="99" t="e">
        <f t="shared" si="289"/>
        <v>#DIV/0!</v>
      </c>
      <c r="Q241" s="99" t="e">
        <f t="shared" si="290"/>
        <v>#DIV/0!</v>
      </c>
      <c r="R241" s="99" t="e">
        <f t="shared" si="291"/>
        <v>#DIV/0!</v>
      </c>
      <c r="S241" s="99" t="e">
        <f t="shared" si="292"/>
        <v>#DIV/0!</v>
      </c>
      <c r="T241" s="99" t="e">
        <f t="shared" si="293"/>
        <v>#DIV/0!</v>
      </c>
      <c r="U241" s="165" t="e">
        <f t="shared" si="294"/>
        <v>#DIV/0!</v>
      </c>
      <c r="V241" s="99" t="e">
        <f t="shared" si="295"/>
        <v>#DIV/0!</v>
      </c>
      <c r="W241" s="167" t="e">
        <f t="shared" si="296"/>
        <v>#DIV/0!</v>
      </c>
      <c r="X241" s="143"/>
    </row>
    <row r="242" spans="1:24" x14ac:dyDescent="0.2">
      <c r="A242" s="143"/>
      <c r="B242" s="90"/>
      <c r="C242" s="97" t="s">
        <v>30</v>
      </c>
      <c r="D242" s="75" t="e">
        <f t="shared" si="281"/>
        <v>#DIV/0!</v>
      </c>
      <c r="E242" s="66" t="e">
        <f t="shared" si="282"/>
        <v>#DIV/0!</v>
      </c>
      <c r="F242" s="84"/>
      <c r="G242" s="62"/>
      <c r="H242" s="165" t="e">
        <f t="shared" si="283"/>
        <v>#DIV/0!</v>
      </c>
      <c r="I242" s="99" t="e">
        <f t="shared" si="284"/>
        <v>#DIV/0!</v>
      </c>
      <c r="J242" s="99" t="e">
        <f t="shared" si="285"/>
        <v>#DIV/0!</v>
      </c>
      <c r="K242" s="99" t="e">
        <f t="shared" si="286"/>
        <v>#DIV/0!</v>
      </c>
      <c r="L242" s="99" t="e">
        <f t="shared" si="287"/>
        <v>#DIV/0!</v>
      </c>
      <c r="M242" s="53"/>
      <c r="N242" s="85"/>
      <c r="O242" s="99" t="e">
        <f t="shared" si="288"/>
        <v>#DIV/0!</v>
      </c>
      <c r="P242" s="99" t="e">
        <f t="shared" si="289"/>
        <v>#DIV/0!</v>
      </c>
      <c r="Q242" s="99" t="e">
        <f t="shared" si="290"/>
        <v>#DIV/0!</v>
      </c>
      <c r="R242" s="99" t="e">
        <f t="shared" si="291"/>
        <v>#DIV/0!</v>
      </c>
      <c r="S242" s="99" t="e">
        <f t="shared" si="292"/>
        <v>#DIV/0!</v>
      </c>
      <c r="T242" s="99" t="e">
        <f t="shared" si="293"/>
        <v>#DIV/0!</v>
      </c>
      <c r="U242" s="165" t="e">
        <f t="shared" si="294"/>
        <v>#DIV/0!</v>
      </c>
      <c r="V242" s="99" t="e">
        <f t="shared" si="295"/>
        <v>#DIV/0!</v>
      </c>
      <c r="W242" s="167" t="e">
        <f t="shared" si="296"/>
        <v>#DIV/0!</v>
      </c>
      <c r="X242" s="143"/>
    </row>
    <row r="243" spans="1:24" x14ac:dyDescent="0.2">
      <c r="A243" s="143"/>
      <c r="B243" s="90"/>
      <c r="C243" s="97" t="s">
        <v>30</v>
      </c>
      <c r="D243" s="75" t="e">
        <f t="shared" si="281"/>
        <v>#DIV/0!</v>
      </c>
      <c r="E243" s="66" t="e">
        <f t="shared" si="282"/>
        <v>#DIV/0!</v>
      </c>
      <c r="F243" s="24"/>
      <c r="G243" s="62"/>
      <c r="H243" s="165" t="e">
        <f t="shared" si="283"/>
        <v>#DIV/0!</v>
      </c>
      <c r="I243" s="99" t="e">
        <f t="shared" si="284"/>
        <v>#DIV/0!</v>
      </c>
      <c r="J243" s="99" t="e">
        <f t="shared" si="285"/>
        <v>#DIV/0!</v>
      </c>
      <c r="K243" s="99" t="e">
        <f t="shared" si="286"/>
        <v>#DIV/0!</v>
      </c>
      <c r="L243" s="99" t="e">
        <f t="shared" si="287"/>
        <v>#DIV/0!</v>
      </c>
      <c r="M243" s="53"/>
      <c r="N243" s="85"/>
      <c r="O243" s="99" t="e">
        <f t="shared" si="288"/>
        <v>#DIV/0!</v>
      </c>
      <c r="P243" s="99" t="e">
        <f t="shared" si="289"/>
        <v>#DIV/0!</v>
      </c>
      <c r="Q243" s="99" t="e">
        <f t="shared" si="290"/>
        <v>#DIV/0!</v>
      </c>
      <c r="R243" s="99" t="e">
        <f t="shared" si="291"/>
        <v>#DIV/0!</v>
      </c>
      <c r="S243" s="99" t="e">
        <f t="shared" si="292"/>
        <v>#DIV/0!</v>
      </c>
      <c r="T243" s="99" t="e">
        <f t="shared" si="293"/>
        <v>#DIV/0!</v>
      </c>
      <c r="U243" s="165" t="e">
        <f t="shared" si="294"/>
        <v>#DIV/0!</v>
      </c>
      <c r="V243" s="99" t="e">
        <f t="shared" si="295"/>
        <v>#DIV/0!</v>
      </c>
      <c r="W243" s="167" t="e">
        <f t="shared" si="296"/>
        <v>#DIV/0!</v>
      </c>
      <c r="X243" s="143"/>
    </row>
    <row r="244" spans="1:24" s="2" customFormat="1" x14ac:dyDescent="0.2">
      <c r="A244" s="144"/>
      <c r="B244" s="106" t="s">
        <v>2</v>
      </c>
      <c r="C244" s="101"/>
      <c r="D244" s="76" t="e">
        <f>SUM(D238:D243)</f>
        <v>#DIV/0!</v>
      </c>
      <c r="E244" s="68" t="e">
        <f>SUM(E238:E243)</f>
        <v>#DIV/0!</v>
      </c>
      <c r="F244" s="68">
        <f>SUM(F238:F243)</f>
        <v>0</v>
      </c>
      <c r="G244" s="119"/>
      <c r="H244" s="166" t="e">
        <f>SUM(H238:H243)</f>
        <v>#DIV/0!</v>
      </c>
      <c r="I244" s="119" t="e">
        <f>SUM(I238:I243)</f>
        <v>#DIV/0!</v>
      </c>
      <c r="J244" s="119" t="e">
        <f>SUM(J238:J243)</f>
        <v>#DIV/0!</v>
      </c>
      <c r="K244" s="119" t="e">
        <f>SUM(K238:K243)</f>
        <v>#DIV/0!</v>
      </c>
      <c r="L244" s="119" t="e">
        <f>SUM(L238:L243)</f>
        <v>#DIV/0!</v>
      </c>
      <c r="M244" s="101"/>
      <c r="N244" s="101"/>
      <c r="O244" s="119" t="e">
        <f t="shared" ref="O244:W244" si="297">SUM(O238:O243)</f>
        <v>#DIV/0!</v>
      </c>
      <c r="P244" s="119" t="e">
        <f t="shared" si="297"/>
        <v>#DIV/0!</v>
      </c>
      <c r="Q244" s="166" t="e">
        <f t="shared" si="297"/>
        <v>#DIV/0!</v>
      </c>
      <c r="R244" s="166" t="e">
        <f t="shared" si="297"/>
        <v>#DIV/0!</v>
      </c>
      <c r="S244" s="166" t="e">
        <f t="shared" si="297"/>
        <v>#DIV/0!</v>
      </c>
      <c r="T244" s="119" t="e">
        <f t="shared" si="297"/>
        <v>#DIV/0!</v>
      </c>
      <c r="U244" s="166" t="e">
        <f t="shared" si="297"/>
        <v>#DIV/0!</v>
      </c>
      <c r="V244" s="119" t="e">
        <f t="shared" si="297"/>
        <v>#DIV/0!</v>
      </c>
      <c r="W244" s="168" t="e">
        <f t="shared" si="297"/>
        <v>#DIV/0!</v>
      </c>
      <c r="X244" s="144"/>
    </row>
    <row r="245" spans="1:24" x14ac:dyDescent="0.2">
      <c r="A245" s="143"/>
      <c r="B245" s="106"/>
      <c r="C245" s="97"/>
      <c r="D245" s="77"/>
      <c r="E245" s="69"/>
      <c r="F245" s="105"/>
      <c r="G245" s="99"/>
      <c r="H245" s="165"/>
      <c r="I245" s="99"/>
      <c r="J245" s="166"/>
      <c r="K245" s="165"/>
      <c r="L245" s="165"/>
      <c r="M245" s="97"/>
      <c r="N245" s="97"/>
      <c r="O245" s="165"/>
      <c r="P245" s="165"/>
      <c r="Q245" s="165"/>
      <c r="R245" s="165"/>
      <c r="S245" s="165"/>
      <c r="T245" s="165"/>
      <c r="U245" s="165"/>
      <c r="V245" s="165"/>
      <c r="W245" s="167"/>
      <c r="X245" s="143"/>
    </row>
    <row r="246" spans="1:24" x14ac:dyDescent="0.2">
      <c r="A246" s="143"/>
      <c r="B246" s="106" t="s">
        <v>89</v>
      </c>
      <c r="C246" s="97"/>
      <c r="D246" s="77"/>
      <c r="E246" s="69"/>
      <c r="F246" s="105"/>
      <c r="G246" s="99"/>
      <c r="H246" s="165"/>
      <c r="I246" s="99"/>
      <c r="J246" s="165"/>
      <c r="K246" s="165"/>
      <c r="L246" s="165"/>
      <c r="M246" s="97"/>
      <c r="N246" s="97"/>
      <c r="O246" s="165"/>
      <c r="P246" s="165"/>
      <c r="Q246" s="165"/>
      <c r="R246" s="165"/>
      <c r="S246" s="165"/>
      <c r="T246" s="165"/>
      <c r="U246" s="165"/>
      <c r="V246" s="165"/>
      <c r="W246" s="167"/>
      <c r="X246" s="143"/>
    </row>
    <row r="247" spans="1:24" x14ac:dyDescent="0.2">
      <c r="A247" s="143"/>
      <c r="B247" s="123"/>
      <c r="C247" s="97" t="s">
        <v>30</v>
      </c>
      <c r="D247" s="75" t="e">
        <f t="shared" ref="D247:D253" si="298">F247/$F$8</f>
        <v>#DIV/0!</v>
      </c>
      <c r="E247" s="66" t="e">
        <f t="shared" ref="E247:E253" si="299">F247/$F$8*$E$8</f>
        <v>#DIV/0!</v>
      </c>
      <c r="F247" s="84"/>
      <c r="G247" s="62"/>
      <c r="H247" s="165" t="e">
        <f>G247*E247</f>
        <v>#DIV/0!</v>
      </c>
      <c r="I247" s="99" t="e">
        <f>E247*$I$6</f>
        <v>#DIV/0!</v>
      </c>
      <c r="J247" s="99" t="e">
        <f>H247*$J$6</f>
        <v>#DIV/0!</v>
      </c>
      <c r="K247" s="99" t="e">
        <f>MIN(($K$6*$K$7*(E247/2080)),(H247*$K$6))</f>
        <v>#DIV/0!</v>
      </c>
      <c r="L247" s="99" t="e">
        <f>MIN(($L$6*$L$7*(E247/2080)),(H247*$L$6))</f>
        <v>#DIV/0!</v>
      </c>
      <c r="M247" s="137"/>
      <c r="N247" s="136"/>
      <c r="O247" s="99" t="e">
        <f>N247*H247/100</f>
        <v>#DIV/0!</v>
      </c>
      <c r="P247" s="99" t="e">
        <f>SUM(I247:L247)+O247</f>
        <v>#DIV/0!</v>
      </c>
      <c r="Q247" s="165" t="e">
        <f>H247+P247</f>
        <v>#DIV/0!</v>
      </c>
      <c r="R247" s="165" t="e">
        <f>Q247*$R$6</f>
        <v>#DIV/0!</v>
      </c>
      <c r="S247" s="165" t="e">
        <f>R247+Q247</f>
        <v>#DIV/0!</v>
      </c>
      <c r="T247" s="99" t="e">
        <f>$T$6*S247</f>
        <v>#DIV/0!</v>
      </c>
      <c r="U247" s="165" t="e">
        <f>S247+T247</f>
        <v>#DIV/0!</v>
      </c>
      <c r="V247" s="99" t="e">
        <f>$V$6*U247</f>
        <v>#DIV/0!</v>
      </c>
      <c r="W247" s="167" t="e">
        <f>U247+V247</f>
        <v>#DIV/0!</v>
      </c>
      <c r="X247" s="143"/>
    </row>
    <row r="248" spans="1:24" x14ac:dyDescent="0.2">
      <c r="A248" s="143"/>
      <c r="B248" s="123"/>
      <c r="C248" s="97" t="s">
        <v>30</v>
      </c>
      <c r="D248" s="75" t="e">
        <f t="shared" si="298"/>
        <v>#DIV/0!</v>
      </c>
      <c r="E248" s="66" t="e">
        <f t="shared" si="299"/>
        <v>#DIV/0!</v>
      </c>
      <c r="F248" s="24"/>
      <c r="G248" s="62"/>
      <c r="H248" s="165" t="e">
        <f t="shared" ref="H248:H253" si="300">G248*E248</f>
        <v>#DIV/0!</v>
      </c>
      <c r="I248" s="99" t="e">
        <f t="shared" ref="I248:I253" si="301">E248*$I$6</f>
        <v>#DIV/0!</v>
      </c>
      <c r="J248" s="99" t="e">
        <f t="shared" ref="J248:J253" si="302">H248*$J$6</f>
        <v>#DIV/0!</v>
      </c>
      <c r="K248" s="99" t="e">
        <f t="shared" ref="K248:K253" si="303">MIN(($K$6*$K$7*(E248/2080)),(H248*$K$6))</f>
        <v>#DIV/0!</v>
      </c>
      <c r="L248" s="99" t="e">
        <f t="shared" ref="L248:L253" si="304">MIN(($L$6*$L$7*(E248/2080)),(H248*$L$6))</f>
        <v>#DIV/0!</v>
      </c>
      <c r="M248" s="137"/>
      <c r="N248" s="136"/>
      <c r="O248" s="99" t="e">
        <f t="shared" ref="O248:O253" si="305">N248*H248/100</f>
        <v>#DIV/0!</v>
      </c>
      <c r="P248" s="99" t="e">
        <f t="shared" ref="P248:P253" si="306">SUM(I248:L248)+O248</f>
        <v>#DIV/0!</v>
      </c>
      <c r="Q248" s="165" t="e">
        <f t="shared" ref="Q248:Q253" si="307">H248+P248</f>
        <v>#DIV/0!</v>
      </c>
      <c r="R248" s="165" t="e">
        <f t="shared" ref="R248:R253" si="308">Q248*$R$6</f>
        <v>#DIV/0!</v>
      </c>
      <c r="S248" s="165" t="e">
        <f t="shared" ref="S248:S253" si="309">R248+Q248</f>
        <v>#DIV/0!</v>
      </c>
      <c r="T248" s="99" t="e">
        <f t="shared" ref="T248:T253" si="310">$T$6*S248</f>
        <v>#DIV/0!</v>
      </c>
      <c r="U248" s="165" t="e">
        <f t="shared" ref="U248:U253" si="311">S248+T248</f>
        <v>#DIV/0!</v>
      </c>
      <c r="V248" s="99" t="e">
        <f t="shared" ref="V248:V253" si="312">$V$6*U248</f>
        <v>#DIV/0!</v>
      </c>
      <c r="W248" s="167" t="e">
        <f t="shared" ref="W248:W253" si="313">U248+V248</f>
        <v>#DIV/0!</v>
      </c>
      <c r="X248" s="143"/>
    </row>
    <row r="249" spans="1:24" x14ac:dyDescent="0.2">
      <c r="A249" s="143"/>
      <c r="B249" s="123"/>
      <c r="C249" s="97" t="s">
        <v>30</v>
      </c>
      <c r="D249" s="75" t="e">
        <f t="shared" si="298"/>
        <v>#DIV/0!</v>
      </c>
      <c r="E249" s="66" t="e">
        <f t="shared" si="299"/>
        <v>#DIV/0!</v>
      </c>
      <c r="F249" s="24">
        <v>0</v>
      </c>
      <c r="G249" s="62"/>
      <c r="H249" s="165" t="e">
        <f t="shared" si="300"/>
        <v>#DIV/0!</v>
      </c>
      <c r="I249" s="99" t="e">
        <f t="shared" si="301"/>
        <v>#DIV/0!</v>
      </c>
      <c r="J249" s="99" t="e">
        <f t="shared" si="302"/>
        <v>#DIV/0!</v>
      </c>
      <c r="K249" s="99" t="e">
        <f t="shared" si="303"/>
        <v>#DIV/0!</v>
      </c>
      <c r="L249" s="99" t="e">
        <f t="shared" si="304"/>
        <v>#DIV/0!</v>
      </c>
      <c r="M249" s="137"/>
      <c r="N249" s="136"/>
      <c r="O249" s="99" t="e">
        <f t="shared" si="305"/>
        <v>#DIV/0!</v>
      </c>
      <c r="P249" s="99" t="e">
        <f t="shared" si="306"/>
        <v>#DIV/0!</v>
      </c>
      <c r="Q249" s="165" t="e">
        <f t="shared" si="307"/>
        <v>#DIV/0!</v>
      </c>
      <c r="R249" s="165" t="e">
        <f t="shared" si="308"/>
        <v>#DIV/0!</v>
      </c>
      <c r="S249" s="165" t="e">
        <f t="shared" si="309"/>
        <v>#DIV/0!</v>
      </c>
      <c r="T249" s="99" t="e">
        <f t="shared" si="310"/>
        <v>#DIV/0!</v>
      </c>
      <c r="U249" s="165" t="e">
        <f t="shared" si="311"/>
        <v>#DIV/0!</v>
      </c>
      <c r="V249" s="99" t="e">
        <f t="shared" si="312"/>
        <v>#DIV/0!</v>
      </c>
      <c r="W249" s="167" t="e">
        <f t="shared" si="313"/>
        <v>#DIV/0!</v>
      </c>
      <c r="X249" s="143"/>
    </row>
    <row r="250" spans="1:24" x14ac:dyDescent="0.2">
      <c r="A250" s="143"/>
      <c r="B250" s="123"/>
      <c r="C250" s="97" t="s">
        <v>30</v>
      </c>
      <c r="D250" s="75" t="e">
        <f t="shared" si="298"/>
        <v>#DIV/0!</v>
      </c>
      <c r="E250" s="66" t="e">
        <f t="shared" si="299"/>
        <v>#DIV/0!</v>
      </c>
      <c r="F250" s="24"/>
      <c r="G250" s="62"/>
      <c r="H250" s="165" t="e">
        <f t="shared" si="300"/>
        <v>#DIV/0!</v>
      </c>
      <c r="I250" s="99" t="e">
        <f t="shared" si="301"/>
        <v>#DIV/0!</v>
      </c>
      <c r="J250" s="99" t="e">
        <f t="shared" si="302"/>
        <v>#DIV/0!</v>
      </c>
      <c r="K250" s="99" t="e">
        <f t="shared" si="303"/>
        <v>#DIV/0!</v>
      </c>
      <c r="L250" s="99" t="e">
        <f t="shared" si="304"/>
        <v>#DIV/0!</v>
      </c>
      <c r="M250" s="53"/>
      <c r="N250" s="85"/>
      <c r="O250" s="99" t="e">
        <f t="shared" si="305"/>
        <v>#DIV/0!</v>
      </c>
      <c r="P250" s="99" t="e">
        <f t="shared" si="306"/>
        <v>#DIV/0!</v>
      </c>
      <c r="Q250" s="165" t="e">
        <f t="shared" si="307"/>
        <v>#DIV/0!</v>
      </c>
      <c r="R250" s="165" t="e">
        <f t="shared" si="308"/>
        <v>#DIV/0!</v>
      </c>
      <c r="S250" s="165" t="e">
        <f t="shared" si="309"/>
        <v>#DIV/0!</v>
      </c>
      <c r="T250" s="99" t="e">
        <f t="shared" si="310"/>
        <v>#DIV/0!</v>
      </c>
      <c r="U250" s="165" t="e">
        <f t="shared" si="311"/>
        <v>#DIV/0!</v>
      </c>
      <c r="V250" s="99" t="e">
        <f t="shared" si="312"/>
        <v>#DIV/0!</v>
      </c>
      <c r="W250" s="167" t="e">
        <f t="shared" si="313"/>
        <v>#DIV/0!</v>
      </c>
      <c r="X250" s="143"/>
    </row>
    <row r="251" spans="1:24" x14ac:dyDescent="0.2">
      <c r="A251" s="143"/>
      <c r="B251" s="123"/>
      <c r="C251" s="97" t="s">
        <v>30</v>
      </c>
      <c r="D251" s="75" t="e">
        <f t="shared" si="298"/>
        <v>#DIV/0!</v>
      </c>
      <c r="E251" s="66" t="e">
        <f t="shared" si="299"/>
        <v>#DIV/0!</v>
      </c>
      <c r="F251" s="24"/>
      <c r="G251" s="62"/>
      <c r="H251" s="165" t="e">
        <f t="shared" si="300"/>
        <v>#DIV/0!</v>
      </c>
      <c r="I251" s="99" t="e">
        <f t="shared" si="301"/>
        <v>#DIV/0!</v>
      </c>
      <c r="J251" s="99" t="e">
        <f t="shared" si="302"/>
        <v>#DIV/0!</v>
      </c>
      <c r="K251" s="99" t="e">
        <f t="shared" si="303"/>
        <v>#DIV/0!</v>
      </c>
      <c r="L251" s="99" t="e">
        <f t="shared" si="304"/>
        <v>#DIV/0!</v>
      </c>
      <c r="M251" s="53"/>
      <c r="N251" s="85"/>
      <c r="O251" s="99" t="e">
        <f t="shared" si="305"/>
        <v>#DIV/0!</v>
      </c>
      <c r="P251" s="99" t="e">
        <f t="shared" si="306"/>
        <v>#DIV/0!</v>
      </c>
      <c r="Q251" s="165" t="e">
        <f t="shared" si="307"/>
        <v>#DIV/0!</v>
      </c>
      <c r="R251" s="165" t="e">
        <f t="shared" si="308"/>
        <v>#DIV/0!</v>
      </c>
      <c r="S251" s="165" t="e">
        <f t="shared" si="309"/>
        <v>#DIV/0!</v>
      </c>
      <c r="T251" s="99" t="e">
        <f t="shared" si="310"/>
        <v>#DIV/0!</v>
      </c>
      <c r="U251" s="165" t="e">
        <f t="shared" si="311"/>
        <v>#DIV/0!</v>
      </c>
      <c r="V251" s="99" t="e">
        <f t="shared" si="312"/>
        <v>#DIV/0!</v>
      </c>
      <c r="W251" s="167" t="e">
        <f t="shared" si="313"/>
        <v>#DIV/0!</v>
      </c>
      <c r="X251" s="143"/>
    </row>
    <row r="252" spans="1:24" x14ac:dyDescent="0.2">
      <c r="A252" s="143"/>
      <c r="B252" s="123"/>
      <c r="C252" s="97" t="s">
        <v>30</v>
      </c>
      <c r="D252" s="75" t="e">
        <f t="shared" si="298"/>
        <v>#DIV/0!</v>
      </c>
      <c r="E252" s="66" t="e">
        <f t="shared" si="299"/>
        <v>#DIV/0!</v>
      </c>
      <c r="F252" s="24"/>
      <c r="G252" s="62"/>
      <c r="H252" s="165" t="e">
        <f t="shared" si="300"/>
        <v>#DIV/0!</v>
      </c>
      <c r="I252" s="99" t="e">
        <f t="shared" si="301"/>
        <v>#DIV/0!</v>
      </c>
      <c r="J252" s="99" t="e">
        <f t="shared" si="302"/>
        <v>#DIV/0!</v>
      </c>
      <c r="K252" s="99" t="e">
        <f t="shared" si="303"/>
        <v>#DIV/0!</v>
      </c>
      <c r="L252" s="99" t="e">
        <f t="shared" si="304"/>
        <v>#DIV/0!</v>
      </c>
      <c r="M252" s="53"/>
      <c r="N252" s="85"/>
      <c r="O252" s="99" t="e">
        <f t="shared" si="305"/>
        <v>#DIV/0!</v>
      </c>
      <c r="P252" s="99" t="e">
        <f t="shared" si="306"/>
        <v>#DIV/0!</v>
      </c>
      <c r="Q252" s="165" t="e">
        <f t="shared" si="307"/>
        <v>#DIV/0!</v>
      </c>
      <c r="R252" s="165" t="e">
        <f t="shared" si="308"/>
        <v>#DIV/0!</v>
      </c>
      <c r="S252" s="165" t="e">
        <f t="shared" si="309"/>
        <v>#DIV/0!</v>
      </c>
      <c r="T252" s="99" t="e">
        <f t="shared" si="310"/>
        <v>#DIV/0!</v>
      </c>
      <c r="U252" s="165" t="e">
        <f t="shared" si="311"/>
        <v>#DIV/0!</v>
      </c>
      <c r="V252" s="99" t="e">
        <f t="shared" si="312"/>
        <v>#DIV/0!</v>
      </c>
      <c r="W252" s="167" t="e">
        <f t="shared" si="313"/>
        <v>#DIV/0!</v>
      </c>
      <c r="X252" s="143"/>
    </row>
    <row r="253" spans="1:24" x14ac:dyDescent="0.2">
      <c r="A253" s="143"/>
      <c r="B253" s="123"/>
      <c r="C253" s="97" t="s">
        <v>30</v>
      </c>
      <c r="D253" s="75" t="e">
        <f t="shared" si="298"/>
        <v>#DIV/0!</v>
      </c>
      <c r="E253" s="66" t="e">
        <f t="shared" si="299"/>
        <v>#DIV/0!</v>
      </c>
      <c r="F253" s="24"/>
      <c r="G253" s="62"/>
      <c r="H253" s="165" t="e">
        <f t="shared" si="300"/>
        <v>#DIV/0!</v>
      </c>
      <c r="I253" s="99" t="e">
        <f t="shared" si="301"/>
        <v>#DIV/0!</v>
      </c>
      <c r="J253" s="99" t="e">
        <f t="shared" si="302"/>
        <v>#DIV/0!</v>
      </c>
      <c r="K253" s="99" t="e">
        <f t="shared" si="303"/>
        <v>#DIV/0!</v>
      </c>
      <c r="L253" s="99" t="e">
        <f t="shared" si="304"/>
        <v>#DIV/0!</v>
      </c>
      <c r="M253" s="53"/>
      <c r="N253" s="85"/>
      <c r="O253" s="99" t="e">
        <f t="shared" si="305"/>
        <v>#DIV/0!</v>
      </c>
      <c r="P253" s="99" t="e">
        <f t="shared" si="306"/>
        <v>#DIV/0!</v>
      </c>
      <c r="Q253" s="165" t="e">
        <f t="shared" si="307"/>
        <v>#DIV/0!</v>
      </c>
      <c r="R253" s="165" t="e">
        <f t="shared" si="308"/>
        <v>#DIV/0!</v>
      </c>
      <c r="S253" s="165" t="e">
        <f t="shared" si="309"/>
        <v>#DIV/0!</v>
      </c>
      <c r="T253" s="99" t="e">
        <f t="shared" si="310"/>
        <v>#DIV/0!</v>
      </c>
      <c r="U253" s="165" t="e">
        <f t="shared" si="311"/>
        <v>#DIV/0!</v>
      </c>
      <c r="V253" s="99" t="e">
        <f t="shared" si="312"/>
        <v>#DIV/0!</v>
      </c>
      <c r="W253" s="167" t="e">
        <f t="shared" si="313"/>
        <v>#DIV/0!</v>
      </c>
      <c r="X253" s="143"/>
    </row>
    <row r="254" spans="1:24" x14ac:dyDescent="0.2">
      <c r="A254" s="143"/>
      <c r="B254" s="106" t="s">
        <v>92</v>
      </c>
      <c r="C254" s="97"/>
      <c r="D254" s="75"/>
      <c r="E254" s="66"/>
      <c r="F254" s="66"/>
      <c r="G254" s="99"/>
      <c r="H254" s="165"/>
      <c r="I254" s="99"/>
      <c r="J254" s="99"/>
      <c r="K254" s="99"/>
      <c r="L254" s="99"/>
      <c r="M254" s="97"/>
      <c r="N254" s="125"/>
      <c r="O254" s="99"/>
      <c r="P254" s="99"/>
      <c r="Q254" s="165"/>
      <c r="R254" s="165"/>
      <c r="S254" s="165"/>
      <c r="T254" s="99"/>
      <c r="U254" s="165"/>
      <c r="V254" s="99"/>
      <c r="W254" s="167"/>
      <c r="X254" s="143"/>
    </row>
    <row r="255" spans="1:24" x14ac:dyDescent="0.2">
      <c r="A255" s="143"/>
      <c r="B255" s="123"/>
      <c r="C255" s="97" t="s">
        <v>30</v>
      </c>
      <c r="D255" s="75" t="e">
        <f t="shared" ref="D255:D260" si="314">F255/$F$7</f>
        <v>#DIV/0!</v>
      </c>
      <c r="E255" s="66" t="e">
        <f t="shared" ref="E255:E260" si="315">F255/$F$7*$E$7</f>
        <v>#DIV/0!</v>
      </c>
      <c r="F255" s="24"/>
      <c r="G255" s="62"/>
      <c r="H255" s="165" t="e">
        <f t="shared" ref="H255:H260" si="316">G255*E255</f>
        <v>#DIV/0!</v>
      </c>
      <c r="I255" s="99" t="e">
        <f t="shared" ref="I255:I260" si="317">E255*$I$6</f>
        <v>#DIV/0!</v>
      </c>
      <c r="J255" s="99" t="e">
        <f t="shared" ref="J255:J260" si="318">H255*$J$6</f>
        <v>#DIV/0!</v>
      </c>
      <c r="K255" s="99" t="e">
        <f t="shared" ref="K255:K260" si="319">MIN(($K$6*$K$7*(E255/2080)),(H255*$K$6))</f>
        <v>#DIV/0!</v>
      </c>
      <c r="L255" s="99" t="e">
        <f t="shared" ref="L255:L260" si="320">MIN(($L$6*$L$7*(E255/2080)),(H255*$L$6))</f>
        <v>#DIV/0!</v>
      </c>
      <c r="M255" s="137"/>
      <c r="N255" s="136"/>
      <c r="O255" s="99" t="e">
        <f t="shared" ref="O255:O260" si="321">N255*H255/100</f>
        <v>#DIV/0!</v>
      </c>
      <c r="P255" s="99" t="e">
        <f t="shared" ref="P255:P260" si="322">SUM(I255:L255)+O255</f>
        <v>#DIV/0!</v>
      </c>
      <c r="Q255" s="165" t="e">
        <f t="shared" ref="Q255:Q260" si="323">H255+P255</f>
        <v>#DIV/0!</v>
      </c>
      <c r="R255" s="165" t="e">
        <f t="shared" ref="R255:R260" si="324">Q255*$R$6</f>
        <v>#DIV/0!</v>
      </c>
      <c r="S255" s="165" t="e">
        <f t="shared" ref="S255:S260" si="325">R255+Q255</f>
        <v>#DIV/0!</v>
      </c>
      <c r="T255" s="99" t="e">
        <f t="shared" ref="T255:T260" si="326">$T$6*S255</f>
        <v>#DIV/0!</v>
      </c>
      <c r="U255" s="165" t="e">
        <f t="shared" ref="U255:U260" si="327">S255+T255</f>
        <v>#DIV/0!</v>
      </c>
      <c r="V255" s="99" t="e">
        <f t="shared" ref="V255:V260" si="328">$V$6*U255</f>
        <v>#DIV/0!</v>
      </c>
      <c r="W255" s="167" t="e">
        <f t="shared" ref="W255:W260" si="329">U255+V255</f>
        <v>#DIV/0!</v>
      </c>
      <c r="X255" s="143"/>
    </row>
    <row r="256" spans="1:24" x14ac:dyDescent="0.2">
      <c r="A256" s="143"/>
      <c r="B256" s="123"/>
      <c r="C256" s="97" t="s">
        <v>30</v>
      </c>
      <c r="D256" s="75" t="e">
        <f t="shared" si="314"/>
        <v>#DIV/0!</v>
      </c>
      <c r="E256" s="66" t="e">
        <f t="shared" si="315"/>
        <v>#DIV/0!</v>
      </c>
      <c r="F256" s="24"/>
      <c r="G256" s="62"/>
      <c r="H256" s="165" t="e">
        <f t="shared" si="316"/>
        <v>#DIV/0!</v>
      </c>
      <c r="I256" s="99" t="e">
        <f t="shared" si="317"/>
        <v>#DIV/0!</v>
      </c>
      <c r="J256" s="99" t="e">
        <f t="shared" si="318"/>
        <v>#DIV/0!</v>
      </c>
      <c r="K256" s="99" t="e">
        <f t="shared" si="319"/>
        <v>#DIV/0!</v>
      </c>
      <c r="L256" s="99" t="e">
        <f t="shared" si="320"/>
        <v>#DIV/0!</v>
      </c>
      <c r="M256" s="137"/>
      <c r="N256" s="136"/>
      <c r="O256" s="99" t="e">
        <f t="shared" si="321"/>
        <v>#DIV/0!</v>
      </c>
      <c r="P256" s="99" t="e">
        <f t="shared" si="322"/>
        <v>#DIV/0!</v>
      </c>
      <c r="Q256" s="165" t="e">
        <f t="shared" si="323"/>
        <v>#DIV/0!</v>
      </c>
      <c r="R256" s="165" t="e">
        <f t="shared" si="324"/>
        <v>#DIV/0!</v>
      </c>
      <c r="S256" s="165" t="e">
        <f t="shared" si="325"/>
        <v>#DIV/0!</v>
      </c>
      <c r="T256" s="99" t="e">
        <f t="shared" si="326"/>
        <v>#DIV/0!</v>
      </c>
      <c r="U256" s="165" t="e">
        <f t="shared" si="327"/>
        <v>#DIV/0!</v>
      </c>
      <c r="V256" s="99" t="e">
        <f t="shared" si="328"/>
        <v>#DIV/0!</v>
      </c>
      <c r="W256" s="167" t="e">
        <f t="shared" si="329"/>
        <v>#DIV/0!</v>
      </c>
      <c r="X256" s="143"/>
    </row>
    <row r="257" spans="1:24" x14ac:dyDescent="0.2">
      <c r="A257" s="143"/>
      <c r="B257" s="123"/>
      <c r="C257" s="97" t="s">
        <v>30</v>
      </c>
      <c r="D257" s="75" t="e">
        <f t="shared" si="314"/>
        <v>#DIV/0!</v>
      </c>
      <c r="E257" s="66" t="e">
        <f t="shared" si="315"/>
        <v>#DIV/0!</v>
      </c>
      <c r="F257" s="24"/>
      <c r="G257" s="62"/>
      <c r="H257" s="165" t="e">
        <f t="shared" si="316"/>
        <v>#DIV/0!</v>
      </c>
      <c r="I257" s="99" t="e">
        <f t="shared" si="317"/>
        <v>#DIV/0!</v>
      </c>
      <c r="J257" s="99" t="e">
        <f t="shared" si="318"/>
        <v>#DIV/0!</v>
      </c>
      <c r="K257" s="99" t="e">
        <f t="shared" si="319"/>
        <v>#DIV/0!</v>
      </c>
      <c r="L257" s="99" t="e">
        <f t="shared" si="320"/>
        <v>#DIV/0!</v>
      </c>
      <c r="M257" s="53"/>
      <c r="N257" s="85"/>
      <c r="O257" s="99" t="e">
        <f t="shared" si="321"/>
        <v>#DIV/0!</v>
      </c>
      <c r="P257" s="99" t="e">
        <f t="shared" si="322"/>
        <v>#DIV/0!</v>
      </c>
      <c r="Q257" s="165" t="e">
        <f t="shared" si="323"/>
        <v>#DIV/0!</v>
      </c>
      <c r="R257" s="165" t="e">
        <f t="shared" si="324"/>
        <v>#DIV/0!</v>
      </c>
      <c r="S257" s="165" t="e">
        <f t="shared" si="325"/>
        <v>#DIV/0!</v>
      </c>
      <c r="T257" s="99" t="e">
        <f t="shared" si="326"/>
        <v>#DIV/0!</v>
      </c>
      <c r="U257" s="165" t="e">
        <f t="shared" si="327"/>
        <v>#DIV/0!</v>
      </c>
      <c r="V257" s="99" t="e">
        <f t="shared" si="328"/>
        <v>#DIV/0!</v>
      </c>
      <c r="W257" s="167" t="e">
        <f t="shared" si="329"/>
        <v>#DIV/0!</v>
      </c>
      <c r="X257" s="143"/>
    </row>
    <row r="258" spans="1:24" x14ac:dyDescent="0.2">
      <c r="A258" s="143"/>
      <c r="B258" s="123"/>
      <c r="C258" s="97" t="s">
        <v>30</v>
      </c>
      <c r="D258" s="75" t="e">
        <f t="shared" si="314"/>
        <v>#DIV/0!</v>
      </c>
      <c r="E258" s="66" t="e">
        <f t="shared" si="315"/>
        <v>#DIV/0!</v>
      </c>
      <c r="F258" s="24"/>
      <c r="G258" s="62"/>
      <c r="H258" s="165" t="e">
        <f t="shared" si="316"/>
        <v>#DIV/0!</v>
      </c>
      <c r="I258" s="99" t="e">
        <f t="shared" si="317"/>
        <v>#DIV/0!</v>
      </c>
      <c r="J258" s="99" t="e">
        <f t="shared" si="318"/>
        <v>#DIV/0!</v>
      </c>
      <c r="K258" s="99" t="e">
        <f t="shared" si="319"/>
        <v>#DIV/0!</v>
      </c>
      <c r="L258" s="99" t="e">
        <f t="shared" si="320"/>
        <v>#DIV/0!</v>
      </c>
      <c r="M258" s="53"/>
      <c r="N258" s="85"/>
      <c r="O258" s="99" t="e">
        <f t="shared" si="321"/>
        <v>#DIV/0!</v>
      </c>
      <c r="P258" s="99" t="e">
        <f t="shared" si="322"/>
        <v>#DIV/0!</v>
      </c>
      <c r="Q258" s="165" t="e">
        <f t="shared" si="323"/>
        <v>#DIV/0!</v>
      </c>
      <c r="R258" s="165" t="e">
        <f t="shared" si="324"/>
        <v>#DIV/0!</v>
      </c>
      <c r="S258" s="165" t="e">
        <f t="shared" si="325"/>
        <v>#DIV/0!</v>
      </c>
      <c r="T258" s="99" t="e">
        <f t="shared" si="326"/>
        <v>#DIV/0!</v>
      </c>
      <c r="U258" s="165" t="e">
        <f t="shared" si="327"/>
        <v>#DIV/0!</v>
      </c>
      <c r="V258" s="99" t="e">
        <f t="shared" si="328"/>
        <v>#DIV/0!</v>
      </c>
      <c r="W258" s="167" t="e">
        <f t="shared" si="329"/>
        <v>#DIV/0!</v>
      </c>
      <c r="X258" s="143"/>
    </row>
    <row r="259" spans="1:24" x14ac:dyDescent="0.2">
      <c r="A259" s="143"/>
      <c r="B259" s="123"/>
      <c r="C259" s="97" t="s">
        <v>30</v>
      </c>
      <c r="D259" s="75" t="e">
        <f t="shared" si="314"/>
        <v>#DIV/0!</v>
      </c>
      <c r="E259" s="66" t="e">
        <f t="shared" si="315"/>
        <v>#DIV/0!</v>
      </c>
      <c r="F259" s="24"/>
      <c r="G259" s="62"/>
      <c r="H259" s="165" t="e">
        <f t="shared" si="316"/>
        <v>#DIV/0!</v>
      </c>
      <c r="I259" s="99" t="e">
        <f t="shared" si="317"/>
        <v>#DIV/0!</v>
      </c>
      <c r="J259" s="99" t="e">
        <f t="shared" si="318"/>
        <v>#DIV/0!</v>
      </c>
      <c r="K259" s="99" t="e">
        <f t="shared" si="319"/>
        <v>#DIV/0!</v>
      </c>
      <c r="L259" s="99" t="e">
        <f t="shared" si="320"/>
        <v>#DIV/0!</v>
      </c>
      <c r="M259" s="53"/>
      <c r="N259" s="85"/>
      <c r="O259" s="99" t="e">
        <f t="shared" si="321"/>
        <v>#DIV/0!</v>
      </c>
      <c r="P259" s="99" t="e">
        <f t="shared" si="322"/>
        <v>#DIV/0!</v>
      </c>
      <c r="Q259" s="165" t="e">
        <f t="shared" si="323"/>
        <v>#DIV/0!</v>
      </c>
      <c r="R259" s="165" t="e">
        <f t="shared" si="324"/>
        <v>#DIV/0!</v>
      </c>
      <c r="S259" s="165" t="e">
        <f t="shared" si="325"/>
        <v>#DIV/0!</v>
      </c>
      <c r="T259" s="99" t="e">
        <f t="shared" si="326"/>
        <v>#DIV/0!</v>
      </c>
      <c r="U259" s="165" t="e">
        <f t="shared" si="327"/>
        <v>#DIV/0!</v>
      </c>
      <c r="V259" s="99" t="e">
        <f t="shared" si="328"/>
        <v>#DIV/0!</v>
      </c>
      <c r="W259" s="167" t="e">
        <f t="shared" si="329"/>
        <v>#DIV/0!</v>
      </c>
      <c r="X259" s="143"/>
    </row>
    <row r="260" spans="1:24" x14ac:dyDescent="0.2">
      <c r="A260" s="143"/>
      <c r="B260" s="123"/>
      <c r="C260" s="97" t="s">
        <v>30</v>
      </c>
      <c r="D260" s="75" t="e">
        <f t="shared" si="314"/>
        <v>#DIV/0!</v>
      </c>
      <c r="E260" s="66" t="e">
        <f t="shared" si="315"/>
        <v>#DIV/0!</v>
      </c>
      <c r="F260" s="24"/>
      <c r="G260" s="62"/>
      <c r="H260" s="165" t="e">
        <f t="shared" si="316"/>
        <v>#DIV/0!</v>
      </c>
      <c r="I260" s="99" t="e">
        <f t="shared" si="317"/>
        <v>#DIV/0!</v>
      </c>
      <c r="J260" s="99" t="e">
        <f t="shared" si="318"/>
        <v>#DIV/0!</v>
      </c>
      <c r="K260" s="99" t="e">
        <f t="shared" si="319"/>
        <v>#DIV/0!</v>
      </c>
      <c r="L260" s="99" t="e">
        <f t="shared" si="320"/>
        <v>#DIV/0!</v>
      </c>
      <c r="M260" s="53"/>
      <c r="N260" s="85"/>
      <c r="O260" s="99" t="e">
        <f t="shared" si="321"/>
        <v>#DIV/0!</v>
      </c>
      <c r="P260" s="99" t="e">
        <f t="shared" si="322"/>
        <v>#DIV/0!</v>
      </c>
      <c r="Q260" s="165" t="e">
        <f t="shared" si="323"/>
        <v>#DIV/0!</v>
      </c>
      <c r="R260" s="165" t="e">
        <f t="shared" si="324"/>
        <v>#DIV/0!</v>
      </c>
      <c r="S260" s="165" t="e">
        <f t="shared" si="325"/>
        <v>#DIV/0!</v>
      </c>
      <c r="T260" s="99" t="e">
        <f t="shared" si="326"/>
        <v>#DIV/0!</v>
      </c>
      <c r="U260" s="165" t="e">
        <f t="shared" si="327"/>
        <v>#DIV/0!</v>
      </c>
      <c r="V260" s="99" t="e">
        <f t="shared" si="328"/>
        <v>#DIV/0!</v>
      </c>
      <c r="W260" s="167" t="e">
        <f t="shared" si="329"/>
        <v>#DIV/0!</v>
      </c>
      <c r="X260" s="143"/>
    </row>
    <row r="261" spans="1:24" s="2" customFormat="1" x14ac:dyDescent="0.2">
      <c r="A261" s="144"/>
      <c r="B261" s="106" t="s">
        <v>4</v>
      </c>
      <c r="C261" s="101"/>
      <c r="D261" s="76" t="e">
        <f>SUM(D247:D260)</f>
        <v>#DIV/0!</v>
      </c>
      <c r="E261" s="68" t="e">
        <f>SUM(E247:E260)</f>
        <v>#DIV/0!</v>
      </c>
      <c r="F261" s="68">
        <f>SUM(F247:F260)</f>
        <v>0</v>
      </c>
      <c r="G261" s="119"/>
      <c r="H261" s="166" t="e">
        <f>SUM(H247:H260)</f>
        <v>#DIV/0!</v>
      </c>
      <c r="I261" s="119" t="e">
        <f>SUM(I247:I260)</f>
        <v>#DIV/0!</v>
      </c>
      <c r="J261" s="119" t="e">
        <f>SUM(J247:J260)</f>
        <v>#DIV/0!</v>
      </c>
      <c r="K261" s="119" t="e">
        <f>SUM(K247:K260)</f>
        <v>#DIV/0!</v>
      </c>
      <c r="L261" s="119" t="e">
        <f>SUM(L247:L260)</f>
        <v>#DIV/0!</v>
      </c>
      <c r="M261" s="101"/>
      <c r="N261" s="101"/>
      <c r="O261" s="119" t="e">
        <f t="shared" ref="O261:W261" si="330">SUM(O247:O260)</f>
        <v>#DIV/0!</v>
      </c>
      <c r="P261" s="119" t="e">
        <f t="shared" si="330"/>
        <v>#DIV/0!</v>
      </c>
      <c r="Q261" s="166" t="e">
        <f t="shared" si="330"/>
        <v>#DIV/0!</v>
      </c>
      <c r="R261" s="166" t="e">
        <f t="shared" si="330"/>
        <v>#DIV/0!</v>
      </c>
      <c r="S261" s="166" t="e">
        <f t="shared" si="330"/>
        <v>#DIV/0!</v>
      </c>
      <c r="T261" s="119" t="e">
        <f t="shared" si="330"/>
        <v>#DIV/0!</v>
      </c>
      <c r="U261" s="166" t="e">
        <f t="shared" si="330"/>
        <v>#DIV/0!</v>
      </c>
      <c r="V261" s="119" t="e">
        <f t="shared" si="330"/>
        <v>#DIV/0!</v>
      </c>
      <c r="W261" s="168" t="e">
        <f t="shared" si="330"/>
        <v>#DIV/0!</v>
      </c>
      <c r="X261" s="144"/>
    </row>
    <row r="262" spans="1:24" s="2" customFormat="1" x14ac:dyDescent="0.2">
      <c r="A262" s="144"/>
      <c r="B262" s="106"/>
      <c r="C262" s="101"/>
      <c r="D262" s="76"/>
      <c r="E262" s="68"/>
      <c r="F262" s="68"/>
      <c r="G262" s="119"/>
      <c r="H262" s="107"/>
      <c r="I262" s="72"/>
      <c r="J262" s="72"/>
      <c r="K262" s="72"/>
      <c r="L262" s="72"/>
      <c r="M262" s="101"/>
      <c r="N262" s="101"/>
      <c r="O262" s="119"/>
      <c r="P262" s="119"/>
      <c r="Q262" s="166"/>
      <c r="R262" s="166"/>
      <c r="S262" s="166"/>
      <c r="T262" s="119"/>
      <c r="U262" s="166"/>
      <c r="V262" s="119"/>
      <c r="W262" s="168"/>
      <c r="X262" s="144"/>
    </row>
    <row r="263" spans="1:24" s="2" customFormat="1" x14ac:dyDescent="0.2">
      <c r="A263" s="144"/>
      <c r="B263" s="106" t="s">
        <v>44</v>
      </c>
      <c r="C263" s="101"/>
      <c r="D263" s="76"/>
      <c r="E263" s="68"/>
      <c r="F263" s="68"/>
      <c r="G263" s="119"/>
      <c r="H263" s="107"/>
      <c r="I263" s="72"/>
      <c r="J263" s="72"/>
      <c r="K263" s="72"/>
      <c r="L263" s="72"/>
      <c r="M263" s="101"/>
      <c r="N263" s="101"/>
      <c r="O263" s="166" t="e">
        <f>O261+O244</f>
        <v>#DIV/0!</v>
      </c>
      <c r="P263" s="166" t="e">
        <f t="shared" ref="P263:V263" si="331">P261+P244</f>
        <v>#DIV/0!</v>
      </c>
      <c r="Q263" s="166" t="e">
        <f t="shared" si="331"/>
        <v>#DIV/0!</v>
      </c>
      <c r="R263" s="166" t="e">
        <f t="shared" si="331"/>
        <v>#DIV/0!</v>
      </c>
      <c r="S263" s="166" t="e">
        <f t="shared" si="331"/>
        <v>#DIV/0!</v>
      </c>
      <c r="T263" s="166" t="e">
        <f t="shared" si="331"/>
        <v>#DIV/0!</v>
      </c>
      <c r="U263" s="166" t="e">
        <f t="shared" si="331"/>
        <v>#DIV/0!</v>
      </c>
      <c r="V263" s="166" t="e">
        <f t="shared" si="331"/>
        <v>#DIV/0!</v>
      </c>
      <c r="W263" s="168" t="e">
        <f>W261+W244</f>
        <v>#DIV/0!</v>
      </c>
      <c r="X263" s="144"/>
    </row>
    <row r="264" spans="1:24" s="2" customFormat="1" x14ac:dyDescent="0.2">
      <c r="A264" s="144"/>
      <c r="B264" s="106"/>
      <c r="C264" s="101"/>
      <c r="D264" s="76"/>
      <c r="E264" s="68"/>
      <c r="F264" s="124"/>
      <c r="G264" s="119"/>
      <c r="H264" s="107"/>
      <c r="I264" s="72"/>
      <c r="J264" s="72"/>
      <c r="K264" s="72"/>
      <c r="L264" s="72"/>
      <c r="M264" s="101"/>
      <c r="N264" s="101"/>
      <c r="O264" s="72"/>
      <c r="P264" s="72"/>
      <c r="Q264" s="107"/>
      <c r="R264" s="107"/>
      <c r="S264" s="107"/>
      <c r="T264" s="72"/>
      <c r="U264" s="107"/>
      <c r="V264" s="72"/>
      <c r="W264" s="108"/>
      <c r="X264" s="144"/>
    </row>
    <row r="265" spans="1:24" s="2" customFormat="1" x14ac:dyDescent="0.2">
      <c r="A265" s="144"/>
      <c r="B265" s="106" t="s">
        <v>85</v>
      </c>
      <c r="C265" s="101"/>
      <c r="D265" s="76"/>
      <c r="E265" s="68"/>
      <c r="F265" s="124"/>
      <c r="G265" s="119"/>
      <c r="H265" s="107"/>
      <c r="I265" s="72"/>
      <c r="J265" s="72"/>
      <c r="K265" s="72"/>
      <c r="L265" s="72"/>
      <c r="M265" s="101"/>
      <c r="N265" s="101"/>
      <c r="O265" s="72"/>
      <c r="P265" s="72"/>
      <c r="Q265" s="107"/>
      <c r="R265" s="107"/>
      <c r="S265" s="107"/>
      <c r="T265" s="72"/>
      <c r="U265" s="107"/>
      <c r="V265" s="72"/>
      <c r="W265" s="108"/>
      <c r="X265" s="144"/>
    </row>
    <row r="266" spans="1:24" s="2" customFormat="1" x14ac:dyDescent="0.2">
      <c r="A266" s="144"/>
      <c r="B266" s="139"/>
      <c r="C266" s="101"/>
      <c r="D266" s="76"/>
      <c r="E266" s="68"/>
      <c r="F266" s="124"/>
      <c r="G266" s="119"/>
      <c r="H266" s="107"/>
      <c r="I266" s="72"/>
      <c r="J266" s="72"/>
      <c r="K266" s="72"/>
      <c r="L266" s="72"/>
      <c r="M266" s="101"/>
      <c r="N266" s="101"/>
      <c r="O266" s="72"/>
      <c r="P266" s="72"/>
      <c r="Q266" s="169"/>
      <c r="R266" s="165">
        <f>Q266*$R$6</f>
        <v>0</v>
      </c>
      <c r="S266" s="165">
        <f>R266+Q266</f>
        <v>0</v>
      </c>
      <c r="T266" s="99">
        <f>$T$6*S266</f>
        <v>0</v>
      </c>
      <c r="U266" s="165">
        <f>S266+T266</f>
        <v>0</v>
      </c>
      <c r="V266" s="99">
        <f>$V$6*U266</f>
        <v>0</v>
      </c>
      <c r="W266" s="167">
        <f>U266+V266</f>
        <v>0</v>
      </c>
      <c r="X266" s="144"/>
    </row>
    <row r="267" spans="1:24" s="2" customFormat="1" x14ac:dyDescent="0.2">
      <c r="A267" s="144"/>
      <c r="B267" s="139"/>
      <c r="C267" s="101"/>
      <c r="D267" s="76"/>
      <c r="E267" s="68"/>
      <c r="F267" s="124"/>
      <c r="G267" s="119"/>
      <c r="H267" s="107"/>
      <c r="I267" s="72"/>
      <c r="J267" s="72"/>
      <c r="K267" s="72"/>
      <c r="L267" s="72"/>
      <c r="M267" s="101"/>
      <c r="N267" s="101"/>
      <c r="O267" s="72"/>
      <c r="P267" s="72"/>
      <c r="Q267" s="169"/>
      <c r="R267" s="165">
        <f t="shared" ref="R267:R274" si="332">Q267*$R$6</f>
        <v>0</v>
      </c>
      <c r="S267" s="165">
        <f t="shared" ref="S267:S274" si="333">R267+Q267</f>
        <v>0</v>
      </c>
      <c r="T267" s="99">
        <f t="shared" ref="T267:T274" si="334">$T$6*S267</f>
        <v>0</v>
      </c>
      <c r="U267" s="165">
        <f t="shared" ref="U267:U274" si="335">S267+T267</f>
        <v>0</v>
      </c>
      <c r="V267" s="99">
        <f t="shared" ref="V267:V274" si="336">$V$6*U267</f>
        <v>0</v>
      </c>
      <c r="W267" s="167">
        <f t="shared" ref="W267:W274" si="337">U267+V267</f>
        <v>0</v>
      </c>
      <c r="X267" s="144"/>
    </row>
    <row r="268" spans="1:24" s="2" customFormat="1" x14ac:dyDescent="0.2">
      <c r="A268" s="144"/>
      <c r="B268" s="139"/>
      <c r="C268" s="101"/>
      <c r="D268" s="76"/>
      <c r="E268" s="68"/>
      <c r="F268" s="68"/>
      <c r="G268" s="119"/>
      <c r="H268" s="107"/>
      <c r="I268" s="72"/>
      <c r="J268" s="72"/>
      <c r="K268" s="72"/>
      <c r="L268" s="72"/>
      <c r="M268" s="101"/>
      <c r="N268" s="101"/>
      <c r="O268" s="72"/>
      <c r="P268" s="72"/>
      <c r="Q268" s="169"/>
      <c r="R268" s="165">
        <f t="shared" si="332"/>
        <v>0</v>
      </c>
      <c r="S268" s="165">
        <f t="shared" si="333"/>
        <v>0</v>
      </c>
      <c r="T268" s="99">
        <f t="shared" si="334"/>
        <v>0</v>
      </c>
      <c r="U268" s="165">
        <f t="shared" si="335"/>
        <v>0</v>
      </c>
      <c r="V268" s="99">
        <f t="shared" si="336"/>
        <v>0</v>
      </c>
      <c r="W268" s="167">
        <f t="shared" si="337"/>
        <v>0</v>
      </c>
      <c r="X268" s="144"/>
    </row>
    <row r="269" spans="1:24" s="2" customFormat="1" x14ac:dyDescent="0.2">
      <c r="A269" s="144"/>
      <c r="B269" s="139"/>
      <c r="C269" s="101"/>
      <c r="D269" s="76"/>
      <c r="E269" s="68"/>
      <c r="F269" s="68"/>
      <c r="G269" s="119"/>
      <c r="H269" s="107"/>
      <c r="I269" s="72"/>
      <c r="J269" s="72"/>
      <c r="K269" s="72"/>
      <c r="L269" s="72"/>
      <c r="M269" s="101"/>
      <c r="N269" s="101"/>
      <c r="O269" s="72"/>
      <c r="P269" s="72"/>
      <c r="Q269" s="169"/>
      <c r="R269" s="165">
        <f t="shared" si="332"/>
        <v>0</v>
      </c>
      <c r="S269" s="165">
        <f t="shared" si="333"/>
        <v>0</v>
      </c>
      <c r="T269" s="99">
        <f t="shared" si="334"/>
        <v>0</v>
      </c>
      <c r="U269" s="165">
        <f t="shared" si="335"/>
        <v>0</v>
      </c>
      <c r="V269" s="99">
        <f t="shared" si="336"/>
        <v>0</v>
      </c>
      <c r="W269" s="167">
        <f t="shared" si="337"/>
        <v>0</v>
      </c>
      <c r="X269" s="144"/>
    </row>
    <row r="270" spans="1:24" s="2" customFormat="1" x14ac:dyDescent="0.2">
      <c r="A270" s="144"/>
      <c r="B270" s="140"/>
      <c r="C270" s="101"/>
      <c r="D270" s="76"/>
      <c r="E270" s="68"/>
      <c r="F270" s="68"/>
      <c r="G270" s="119"/>
      <c r="H270" s="107"/>
      <c r="I270" s="72"/>
      <c r="J270" s="72"/>
      <c r="K270" s="72"/>
      <c r="L270" s="72"/>
      <c r="M270" s="101"/>
      <c r="N270" s="101"/>
      <c r="O270" s="72"/>
      <c r="P270" s="72"/>
      <c r="Q270" s="169"/>
      <c r="R270" s="165">
        <f t="shared" si="332"/>
        <v>0</v>
      </c>
      <c r="S270" s="165">
        <f t="shared" si="333"/>
        <v>0</v>
      </c>
      <c r="T270" s="99">
        <f t="shared" si="334"/>
        <v>0</v>
      </c>
      <c r="U270" s="165">
        <f t="shared" si="335"/>
        <v>0</v>
      </c>
      <c r="V270" s="99">
        <f t="shared" si="336"/>
        <v>0</v>
      </c>
      <c r="W270" s="167">
        <f t="shared" si="337"/>
        <v>0</v>
      </c>
      <c r="X270" s="144"/>
    </row>
    <row r="271" spans="1:24" s="2" customFormat="1" x14ac:dyDescent="0.2">
      <c r="A271" s="144"/>
      <c r="B271" s="140"/>
      <c r="C271" s="101"/>
      <c r="D271" s="76"/>
      <c r="E271" s="68"/>
      <c r="F271" s="68"/>
      <c r="G271" s="119"/>
      <c r="H271" s="107"/>
      <c r="I271" s="72"/>
      <c r="J271" s="72"/>
      <c r="K271" s="72"/>
      <c r="L271" s="72"/>
      <c r="M271" s="101"/>
      <c r="N271" s="101"/>
      <c r="O271" s="72"/>
      <c r="P271" s="72"/>
      <c r="Q271" s="169"/>
      <c r="R271" s="165">
        <f t="shared" si="332"/>
        <v>0</v>
      </c>
      <c r="S271" s="165">
        <f t="shared" si="333"/>
        <v>0</v>
      </c>
      <c r="T271" s="99">
        <f t="shared" si="334"/>
        <v>0</v>
      </c>
      <c r="U271" s="165">
        <f t="shared" si="335"/>
        <v>0</v>
      </c>
      <c r="V271" s="99">
        <f t="shared" si="336"/>
        <v>0</v>
      </c>
      <c r="W271" s="167">
        <f t="shared" si="337"/>
        <v>0</v>
      </c>
      <c r="X271" s="144"/>
    </row>
    <row r="272" spans="1:24" s="2" customFormat="1" x14ac:dyDescent="0.2">
      <c r="A272" s="144"/>
      <c r="B272" s="140"/>
      <c r="C272" s="101"/>
      <c r="D272" s="76"/>
      <c r="E272" s="68"/>
      <c r="F272" s="68"/>
      <c r="G272" s="119"/>
      <c r="H272" s="107"/>
      <c r="I272" s="72"/>
      <c r="J272" s="72"/>
      <c r="K272" s="72"/>
      <c r="L272" s="72"/>
      <c r="M272" s="101"/>
      <c r="N272" s="101"/>
      <c r="O272" s="72"/>
      <c r="P272" s="72"/>
      <c r="Q272" s="169"/>
      <c r="R272" s="165">
        <f t="shared" si="332"/>
        <v>0</v>
      </c>
      <c r="S272" s="165">
        <f t="shared" si="333"/>
        <v>0</v>
      </c>
      <c r="T272" s="99">
        <f t="shared" si="334"/>
        <v>0</v>
      </c>
      <c r="U272" s="165">
        <f t="shared" si="335"/>
        <v>0</v>
      </c>
      <c r="V272" s="99">
        <f t="shared" si="336"/>
        <v>0</v>
      </c>
      <c r="W272" s="167">
        <f t="shared" si="337"/>
        <v>0</v>
      </c>
      <c r="X272" s="144"/>
    </row>
    <row r="273" spans="1:24" s="2" customFormat="1" x14ac:dyDescent="0.2">
      <c r="A273" s="144"/>
      <c r="B273" s="140"/>
      <c r="C273" s="101"/>
      <c r="D273" s="76"/>
      <c r="E273" s="68"/>
      <c r="F273" s="68"/>
      <c r="G273" s="119"/>
      <c r="H273" s="107"/>
      <c r="I273" s="72"/>
      <c r="J273" s="72"/>
      <c r="K273" s="72"/>
      <c r="L273" s="72"/>
      <c r="M273" s="101"/>
      <c r="N273" s="101"/>
      <c r="O273" s="72"/>
      <c r="P273" s="72"/>
      <c r="Q273" s="169"/>
      <c r="R273" s="165">
        <f t="shared" si="332"/>
        <v>0</v>
      </c>
      <c r="S273" s="165">
        <f t="shared" si="333"/>
        <v>0</v>
      </c>
      <c r="T273" s="99">
        <f t="shared" si="334"/>
        <v>0</v>
      </c>
      <c r="U273" s="165">
        <f t="shared" si="335"/>
        <v>0</v>
      </c>
      <c r="V273" s="99">
        <f t="shared" si="336"/>
        <v>0</v>
      </c>
      <c r="W273" s="167">
        <f t="shared" si="337"/>
        <v>0</v>
      </c>
      <c r="X273" s="144"/>
    </row>
    <row r="274" spans="1:24" s="2" customFormat="1" x14ac:dyDescent="0.2">
      <c r="A274" s="144"/>
      <c r="B274" s="140"/>
      <c r="C274" s="101"/>
      <c r="D274" s="76"/>
      <c r="E274" s="68"/>
      <c r="F274" s="68"/>
      <c r="G274" s="119"/>
      <c r="H274" s="107"/>
      <c r="I274" s="72"/>
      <c r="J274" s="72"/>
      <c r="K274" s="72"/>
      <c r="L274" s="72"/>
      <c r="M274" s="101"/>
      <c r="N274" s="101"/>
      <c r="O274" s="72"/>
      <c r="P274" s="72"/>
      <c r="Q274" s="169"/>
      <c r="R274" s="165">
        <f t="shared" si="332"/>
        <v>0</v>
      </c>
      <c r="S274" s="165">
        <f t="shared" si="333"/>
        <v>0</v>
      </c>
      <c r="T274" s="99">
        <f t="shared" si="334"/>
        <v>0</v>
      </c>
      <c r="U274" s="165">
        <f t="shared" si="335"/>
        <v>0</v>
      </c>
      <c r="V274" s="99">
        <f t="shared" si="336"/>
        <v>0</v>
      </c>
      <c r="W274" s="167">
        <f t="shared" si="337"/>
        <v>0</v>
      </c>
      <c r="X274" s="144"/>
    </row>
    <row r="275" spans="1:24" s="2" customFormat="1" x14ac:dyDescent="0.2">
      <c r="A275" s="144"/>
      <c r="B275" s="134"/>
      <c r="C275" s="101"/>
      <c r="D275" s="76"/>
      <c r="E275" s="68"/>
      <c r="F275" s="68"/>
      <c r="G275" s="119"/>
      <c r="H275" s="107"/>
      <c r="I275" s="72"/>
      <c r="J275" s="72"/>
      <c r="K275" s="72"/>
      <c r="L275" s="72"/>
      <c r="M275" s="101"/>
      <c r="N275" s="101"/>
      <c r="O275" s="72"/>
      <c r="P275" s="72"/>
      <c r="Q275" s="166"/>
      <c r="R275" s="166"/>
      <c r="S275" s="166"/>
      <c r="T275" s="119"/>
      <c r="U275" s="166"/>
      <c r="V275" s="119"/>
      <c r="W275" s="168"/>
      <c r="X275" s="144"/>
    </row>
    <row r="276" spans="1:24" s="2" customFormat="1" x14ac:dyDescent="0.2">
      <c r="A276" s="144"/>
      <c r="B276" s="135" t="s">
        <v>87</v>
      </c>
      <c r="C276" s="101"/>
      <c r="D276" s="76"/>
      <c r="E276" s="68"/>
      <c r="F276" s="68"/>
      <c r="G276" s="119"/>
      <c r="H276" s="107"/>
      <c r="I276" s="72"/>
      <c r="J276" s="72"/>
      <c r="K276" s="72"/>
      <c r="L276" s="72"/>
      <c r="M276" s="101"/>
      <c r="N276" s="101"/>
      <c r="O276" s="72"/>
      <c r="P276" s="72"/>
      <c r="Q276" s="166">
        <f t="shared" ref="Q276:V276" si="338">SUM(Q266:Q274)</f>
        <v>0</v>
      </c>
      <c r="R276" s="166">
        <f t="shared" si="338"/>
        <v>0</v>
      </c>
      <c r="S276" s="166">
        <f t="shared" si="338"/>
        <v>0</v>
      </c>
      <c r="T276" s="166">
        <f t="shared" si="338"/>
        <v>0</v>
      </c>
      <c r="U276" s="166">
        <f t="shared" si="338"/>
        <v>0</v>
      </c>
      <c r="V276" s="166">
        <f t="shared" si="338"/>
        <v>0</v>
      </c>
      <c r="W276" s="168">
        <f>SUM(W266:W274)</f>
        <v>0</v>
      </c>
      <c r="X276" s="144"/>
    </row>
    <row r="277" spans="1:24" s="2" customFormat="1" x14ac:dyDescent="0.2">
      <c r="A277" s="144"/>
      <c r="B277" s="106"/>
      <c r="C277" s="101"/>
      <c r="D277" s="76"/>
      <c r="E277" s="68"/>
      <c r="F277" s="68"/>
      <c r="G277" s="119"/>
      <c r="H277" s="107"/>
      <c r="I277" s="72"/>
      <c r="J277" s="72"/>
      <c r="K277" s="72"/>
      <c r="L277" s="72"/>
      <c r="M277" s="101"/>
      <c r="N277" s="101"/>
      <c r="O277" s="72"/>
      <c r="P277" s="72"/>
      <c r="Q277" s="166"/>
      <c r="R277" s="166"/>
      <c r="S277" s="166"/>
      <c r="T277" s="119"/>
      <c r="U277" s="166"/>
      <c r="V277" s="119"/>
      <c r="W277" s="168"/>
      <c r="X277" s="144"/>
    </row>
    <row r="278" spans="1:24" ht="10.8" thickBot="1" x14ac:dyDescent="0.25">
      <c r="A278" s="226" t="s">
        <v>100</v>
      </c>
      <c r="B278" s="116"/>
      <c r="C278" s="109"/>
      <c r="D278" s="117" t="e">
        <f>SUM(D261+D244)</f>
        <v>#DIV/0!</v>
      </c>
      <c r="E278" s="120" t="e">
        <f>SUM(E261+E244)</f>
        <v>#DIV/0!</v>
      </c>
      <c r="F278" s="120">
        <f>SUM(F261+F244)</f>
        <v>0</v>
      </c>
      <c r="G278" s="170"/>
      <c r="H278" s="170" t="e">
        <f>H261+H244</f>
        <v>#DIV/0!</v>
      </c>
      <c r="I278" s="170" t="e">
        <f>I261+I244</f>
        <v>#DIV/0!</v>
      </c>
      <c r="J278" s="170" t="e">
        <f>J261+J244</f>
        <v>#DIV/0!</v>
      </c>
      <c r="K278" s="170" t="e">
        <f>K261+K244</f>
        <v>#DIV/0!</v>
      </c>
      <c r="L278" s="170" t="e">
        <f>L261+L244</f>
        <v>#DIV/0!</v>
      </c>
      <c r="M278" s="109"/>
      <c r="N278" s="109"/>
      <c r="O278" s="170" t="e">
        <f>O263</f>
        <v>#DIV/0!</v>
      </c>
      <c r="P278" s="170" t="e">
        <f>P263</f>
        <v>#DIV/0!</v>
      </c>
      <c r="Q278" s="170" t="e">
        <f>Q263+Q276</f>
        <v>#DIV/0!</v>
      </c>
      <c r="R278" s="170" t="e">
        <f t="shared" ref="R278:W278" si="339">R263+R276</f>
        <v>#DIV/0!</v>
      </c>
      <c r="S278" s="170" t="e">
        <f t="shared" si="339"/>
        <v>#DIV/0!</v>
      </c>
      <c r="T278" s="170" t="e">
        <f t="shared" si="339"/>
        <v>#DIV/0!</v>
      </c>
      <c r="U278" s="170" t="e">
        <f t="shared" si="339"/>
        <v>#DIV/0!</v>
      </c>
      <c r="V278" s="170" t="e">
        <f t="shared" si="339"/>
        <v>#DIV/0!</v>
      </c>
      <c r="W278" s="227" t="e">
        <f t="shared" si="339"/>
        <v>#DIV/0!</v>
      </c>
      <c r="X278" s="228" t="e">
        <f>W278/X236</f>
        <v>#DIV/0!</v>
      </c>
    </row>
    <row r="279" spans="1:24" s="83" customFormat="1" ht="17.25" customHeight="1" x14ac:dyDescent="0.2">
      <c r="A279" s="142"/>
      <c r="B279" s="150"/>
      <c r="C279" s="150"/>
      <c r="D279" s="151"/>
      <c r="E279" s="151"/>
      <c r="F279" s="151"/>
      <c r="G279" s="152"/>
      <c r="H279" s="150"/>
      <c r="I279" s="152"/>
      <c r="J279" s="150"/>
      <c r="K279" s="150"/>
      <c r="L279" s="150"/>
      <c r="M279" s="150"/>
      <c r="N279" s="150"/>
      <c r="O279" s="150"/>
      <c r="P279" s="150"/>
      <c r="Q279" s="150"/>
      <c r="R279" s="150"/>
      <c r="S279" s="150"/>
      <c r="T279" s="150"/>
      <c r="U279" s="150"/>
      <c r="V279" s="150"/>
      <c r="W279" s="153"/>
      <c r="X279" s="142"/>
    </row>
    <row r="280" spans="1:24" x14ac:dyDescent="0.2">
      <c r="A280" s="286" t="s">
        <v>9</v>
      </c>
      <c r="B280" s="286" t="s">
        <v>115</v>
      </c>
      <c r="C280" s="22"/>
      <c r="D280" s="164" t="e">
        <f>D53+D98+D143+D188+D233+D278+#REF!</f>
        <v>#DIV/0!</v>
      </c>
      <c r="E280" s="164" t="e">
        <f>E53+E98+E143+E188+E233+E278+#REF!</f>
        <v>#DIV/0!</v>
      </c>
      <c r="F280" s="164" t="e">
        <f>F53+F98+F143+F188+F233+F278+#REF!</f>
        <v>#REF!</v>
      </c>
      <c r="G280" s="96"/>
      <c r="H280" s="164" t="e">
        <f>H53+H98+H143+H188+H233+H278+#REF!</f>
        <v>#DIV/0!</v>
      </c>
      <c r="I280" s="164" t="e">
        <f>I53+I98+I143+I188+I233+I278+#REF!</f>
        <v>#DIV/0!</v>
      </c>
      <c r="J280" s="164" t="e">
        <f>J53+J98+J143+J188+J233+J278+#REF!</f>
        <v>#DIV/0!</v>
      </c>
      <c r="K280" s="164" t="e">
        <f>K53+K98+K143+K188+K233+K278+#REF!</f>
        <v>#DIV/0!</v>
      </c>
      <c r="L280" s="164" t="e">
        <f>L53+L98+L143+L188+L233+L278+#REF!</f>
        <v>#DIV/0!</v>
      </c>
      <c r="M280" s="22"/>
      <c r="N280" s="22"/>
      <c r="O280" s="164" t="e">
        <f>O53+O98+O143+O188+O233+O278+#REF!</f>
        <v>#DIV/0!</v>
      </c>
      <c r="P280" s="164" t="e">
        <f>P53+P98+P143+P188+P233+P278+#REF!</f>
        <v>#DIV/0!</v>
      </c>
      <c r="Q280" s="164" t="e">
        <f>Q53+Q98+Q143+Q188+Q233+Q278+#REF!</f>
        <v>#DIV/0!</v>
      </c>
      <c r="R280" s="164" t="e">
        <f>R53+R98+R143+R188+R233+R278+#REF!</f>
        <v>#DIV/0!</v>
      </c>
      <c r="S280" s="164" t="e">
        <f>S53+S98+S143+S188+S233+S278+#REF!</f>
        <v>#DIV/0!</v>
      </c>
      <c r="T280" s="164" t="e">
        <f>T53+T98+T143+T188+T233+T278+#REF!</f>
        <v>#DIV/0!</v>
      </c>
      <c r="U280" s="164" t="e">
        <f>U53+U98+U143+U188+U233+U278+#REF!</f>
        <v>#DIV/0!</v>
      </c>
      <c r="V280" s="164" t="e">
        <f>V53+V98+V143+V188+V233+V278+#REF!</f>
        <v>#DIV/0!</v>
      </c>
      <c r="W280" s="287" t="e">
        <f>W53+W98+W143+W188+W233+W278</f>
        <v>#DIV/0!</v>
      </c>
      <c r="X280" s="178" t="s">
        <v>88</v>
      </c>
    </row>
    <row r="281" spans="1:24" ht="10.8" thickBot="1" x14ac:dyDescent="0.25">
      <c r="A281" s="146"/>
      <c r="B281" s="154"/>
      <c r="C281" s="154"/>
      <c r="D281" s="155"/>
      <c r="E281" s="155"/>
      <c r="F281" s="155"/>
      <c r="G281" s="156"/>
      <c r="H281" s="154"/>
      <c r="I281" s="156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41"/>
      <c r="X281" s="146"/>
    </row>
    <row r="282" spans="1:24" s="83" customFormat="1" x14ac:dyDescent="0.2">
      <c r="A282" s="1"/>
      <c r="B282" s="22"/>
      <c r="C282" s="1"/>
      <c r="D282" s="3"/>
      <c r="E282" s="3"/>
      <c r="F282" s="3"/>
      <c r="G282" s="6"/>
      <c r="H282" s="1"/>
      <c r="I282" s="6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s="83" customFormat="1" ht="17.25" customHeight="1" x14ac:dyDescent="0.2">
      <c r="A283" s="1"/>
      <c r="B283" s="22"/>
      <c r="C283" s="1"/>
      <c r="D283" s="3"/>
      <c r="E283" s="3"/>
      <c r="F283" s="3"/>
      <c r="G283" s="6"/>
      <c r="H283" s="1"/>
      <c r="I283" s="6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</sheetData>
  <mergeCells count="6">
    <mergeCell ref="O3:P3"/>
    <mergeCell ref="C1:F1"/>
    <mergeCell ref="B3:D3"/>
    <mergeCell ref="E3:F3"/>
    <mergeCell ref="H3:K3"/>
    <mergeCell ref="L3:M3"/>
  </mergeCells>
  <printOptions headings="1" gridLines="1"/>
  <pageMargins left="0.75" right="0.75" top="1" bottom="1" header="0.5" footer="0.5"/>
  <pageSetup paperSize="5" scale="17" orientation="landscape" r:id="rId1"/>
  <headerFooter alignWithMargins="0">
    <oddHeader>&amp;CBy CLIN Spreadsheet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BEE9A-9F7C-4D1B-9386-2C8AC4A0B64D}">
  <dimension ref="A1:T60"/>
  <sheetViews>
    <sheetView topLeftCell="A13" workbookViewId="0">
      <selection activeCell="Y61" sqref="Y61"/>
    </sheetView>
  </sheetViews>
  <sheetFormatPr defaultRowHeight="13.2" x14ac:dyDescent="0.25"/>
  <cols>
    <col min="1" max="1" width="43.44140625" bestFit="1" customWidth="1"/>
    <col min="2" max="2" width="3.6640625" bestFit="1" customWidth="1"/>
    <col min="3" max="3" width="5.6640625" bestFit="1" customWidth="1"/>
    <col min="5" max="5" width="10.44140625" bestFit="1" customWidth="1"/>
    <col min="6" max="6" width="12.6640625" bestFit="1" customWidth="1"/>
    <col min="7" max="7" width="11.6640625" customWidth="1"/>
    <col min="8" max="8" width="10.5546875" customWidth="1"/>
    <col min="9" max="9" width="10.44140625" customWidth="1"/>
    <col min="11" max="11" width="9.6640625" bestFit="1" customWidth="1"/>
    <col min="14" max="14" width="13.109375" bestFit="1" customWidth="1"/>
    <col min="15" max="15" width="14.33203125" bestFit="1" customWidth="1"/>
    <col min="16" max="16" width="11.6640625" bestFit="1" customWidth="1"/>
    <col min="17" max="17" width="10.6640625" bestFit="1" customWidth="1"/>
    <col min="18" max="18" width="11.6640625" bestFit="1" customWidth="1"/>
    <col min="19" max="19" width="10.6640625" bestFit="1" customWidth="1"/>
    <col min="20" max="20" width="11.6640625" bestFit="1" customWidth="1"/>
  </cols>
  <sheetData>
    <row r="1" spans="1:20" x14ac:dyDescent="0.25">
      <c r="A1" t="s">
        <v>51</v>
      </c>
    </row>
    <row r="3" spans="1:20" x14ac:dyDescent="0.25">
      <c r="A3" t="s">
        <v>52</v>
      </c>
      <c r="D3" s="86">
        <v>12480</v>
      </c>
      <c r="G3" t="s">
        <v>53</v>
      </c>
      <c r="K3" s="86">
        <v>13440</v>
      </c>
    </row>
    <row r="5" spans="1:20" x14ac:dyDescent="0.25">
      <c r="B5" t="s">
        <v>55</v>
      </c>
      <c r="C5" t="s">
        <v>10</v>
      </c>
      <c r="D5" t="s">
        <v>12</v>
      </c>
      <c r="E5" t="s">
        <v>14</v>
      </c>
      <c r="F5" t="s">
        <v>79</v>
      </c>
      <c r="G5" t="s">
        <v>17</v>
      </c>
      <c r="H5" t="s">
        <v>80</v>
      </c>
      <c r="I5" t="s">
        <v>20</v>
      </c>
      <c r="J5" t="s">
        <v>21</v>
      </c>
      <c r="K5" t="s">
        <v>22</v>
      </c>
      <c r="L5" t="s">
        <v>23</v>
      </c>
      <c r="M5" t="s">
        <v>23</v>
      </c>
      <c r="N5" t="s">
        <v>23</v>
      </c>
      <c r="O5" t="s">
        <v>27</v>
      </c>
      <c r="P5" t="s">
        <v>33</v>
      </c>
      <c r="Q5" t="s">
        <v>34</v>
      </c>
      <c r="R5" t="s">
        <v>17</v>
      </c>
      <c r="S5" t="s">
        <v>35</v>
      </c>
      <c r="T5" t="s">
        <v>36</v>
      </c>
    </row>
    <row r="6" spans="1:20" x14ac:dyDescent="0.25">
      <c r="A6" t="s">
        <v>0</v>
      </c>
      <c r="B6" t="s">
        <v>56</v>
      </c>
      <c r="C6" t="s">
        <v>11</v>
      </c>
      <c r="D6" t="s">
        <v>13</v>
      </c>
      <c r="E6" t="s">
        <v>13</v>
      </c>
      <c r="F6" t="s">
        <v>81</v>
      </c>
      <c r="G6" t="s">
        <v>18</v>
      </c>
      <c r="H6" s="87">
        <v>3.24</v>
      </c>
      <c r="I6" s="88">
        <v>7.6499999999999999E-2</v>
      </c>
      <c r="J6" s="88">
        <v>8.0000000000000002E-3</v>
      </c>
      <c r="K6" s="88">
        <v>4.6600000000000003E-2</v>
      </c>
      <c r="L6" t="s">
        <v>24</v>
      </c>
      <c r="M6" t="s">
        <v>16</v>
      </c>
      <c r="N6" t="s">
        <v>26</v>
      </c>
      <c r="O6" t="s">
        <v>28</v>
      </c>
      <c r="P6" t="s">
        <v>29</v>
      </c>
      <c r="Q6" s="88">
        <v>0.1</v>
      </c>
      <c r="R6" t="s">
        <v>29</v>
      </c>
      <c r="S6" s="88">
        <v>7.0000000000000007E-2</v>
      </c>
      <c r="T6" t="s">
        <v>17</v>
      </c>
    </row>
    <row r="7" spans="1:20" x14ac:dyDescent="0.25">
      <c r="A7" t="s">
        <v>37</v>
      </c>
      <c r="D7">
        <v>2080</v>
      </c>
      <c r="E7">
        <v>1920</v>
      </c>
      <c r="J7" s="89">
        <v>7000</v>
      </c>
      <c r="K7" s="89">
        <v>9000</v>
      </c>
      <c r="M7" t="s">
        <v>25</v>
      </c>
    </row>
    <row r="8" spans="1:20" x14ac:dyDescent="0.25">
      <c r="A8" t="s">
        <v>1</v>
      </c>
    </row>
    <row r="9" spans="1:20" x14ac:dyDescent="0.25">
      <c r="A9" t="s">
        <v>59</v>
      </c>
      <c r="B9" t="s">
        <v>30</v>
      </c>
      <c r="C9">
        <v>1</v>
      </c>
      <c r="D9" s="86">
        <v>2080</v>
      </c>
      <c r="E9" s="86">
        <v>1920</v>
      </c>
      <c r="F9" s="87">
        <v>33.4</v>
      </c>
      <c r="G9" s="89">
        <v>69472</v>
      </c>
      <c r="H9" s="89">
        <v>6739</v>
      </c>
      <c r="I9" s="89">
        <v>5315</v>
      </c>
      <c r="J9" s="87">
        <v>56</v>
      </c>
      <c r="K9" s="87">
        <v>419.4</v>
      </c>
      <c r="L9">
        <v>5191</v>
      </c>
      <c r="M9" s="87">
        <v>0.47</v>
      </c>
      <c r="N9" s="89">
        <v>327</v>
      </c>
      <c r="O9" s="89">
        <v>12856</v>
      </c>
      <c r="P9" s="89">
        <v>82328</v>
      </c>
      <c r="Q9" s="89">
        <v>8233</v>
      </c>
      <c r="R9" s="89">
        <v>90560</v>
      </c>
      <c r="S9" s="89">
        <v>6339</v>
      </c>
      <c r="T9" s="89">
        <v>96900</v>
      </c>
    </row>
    <row r="10" spans="1:20" x14ac:dyDescent="0.25">
      <c r="A10" t="s">
        <v>61</v>
      </c>
      <c r="B10" t="s">
        <v>30</v>
      </c>
      <c r="C10">
        <v>1</v>
      </c>
      <c r="D10" s="86">
        <v>2080</v>
      </c>
      <c r="E10" s="86">
        <v>1920</v>
      </c>
      <c r="F10" s="87">
        <v>27.84</v>
      </c>
      <c r="G10" s="89">
        <v>57907</v>
      </c>
      <c r="H10" s="89">
        <v>6739</v>
      </c>
      <c r="I10" s="89">
        <v>4430</v>
      </c>
      <c r="J10" s="87">
        <v>56</v>
      </c>
      <c r="K10" s="87">
        <v>419.4</v>
      </c>
      <c r="L10">
        <v>5191</v>
      </c>
      <c r="M10" s="87">
        <v>0.47</v>
      </c>
      <c r="N10" s="89">
        <v>272</v>
      </c>
      <c r="O10" s="89">
        <v>11917</v>
      </c>
      <c r="P10" s="89">
        <v>69824</v>
      </c>
      <c r="Q10" s="89">
        <v>6982</v>
      </c>
      <c r="R10" s="89">
        <v>76806</v>
      </c>
      <c r="S10" s="89">
        <v>5376</v>
      </c>
      <c r="T10" s="89">
        <v>82183</v>
      </c>
    </row>
    <row r="11" spans="1:20" x14ac:dyDescent="0.25">
      <c r="A11" t="s">
        <v>60</v>
      </c>
      <c r="B11" t="s">
        <v>30</v>
      </c>
      <c r="C11">
        <v>1</v>
      </c>
      <c r="D11" s="86">
        <v>2080</v>
      </c>
      <c r="E11" s="86">
        <v>1920</v>
      </c>
      <c r="F11" s="87">
        <v>24.85</v>
      </c>
      <c r="G11" s="89">
        <v>51688</v>
      </c>
      <c r="H11" s="89">
        <v>6739</v>
      </c>
      <c r="I11" s="89">
        <v>3954</v>
      </c>
      <c r="J11" s="87">
        <v>56</v>
      </c>
      <c r="K11" s="87">
        <v>419.4</v>
      </c>
      <c r="L11">
        <v>8810</v>
      </c>
      <c r="M11" s="87">
        <v>0.12</v>
      </c>
      <c r="N11" s="89">
        <v>62</v>
      </c>
      <c r="O11" s="89">
        <v>11231</v>
      </c>
      <c r="P11" s="89">
        <v>62919</v>
      </c>
      <c r="Q11" s="89">
        <v>6292</v>
      </c>
      <c r="R11" s="89">
        <v>69211</v>
      </c>
      <c r="S11" s="89">
        <v>4845</v>
      </c>
      <c r="T11" s="89">
        <v>74055</v>
      </c>
    </row>
    <row r="12" spans="1:20" x14ac:dyDescent="0.25">
      <c r="A12" t="s">
        <v>2</v>
      </c>
      <c r="C12">
        <v>3</v>
      </c>
      <c r="D12" s="86">
        <v>6240</v>
      </c>
      <c r="E12" s="86">
        <v>5760</v>
      </c>
      <c r="G12" s="89">
        <v>179067</v>
      </c>
      <c r="H12" s="89">
        <v>20218</v>
      </c>
      <c r="I12" s="89">
        <v>13699</v>
      </c>
      <c r="J12" s="89">
        <v>168</v>
      </c>
      <c r="K12" s="89">
        <v>1258</v>
      </c>
      <c r="N12" s="89">
        <v>661</v>
      </c>
      <c r="O12" s="89">
        <v>36003</v>
      </c>
      <c r="P12" s="89">
        <v>215070</v>
      </c>
      <c r="Q12" s="89">
        <v>21507</v>
      </c>
      <c r="R12" s="89">
        <v>236577</v>
      </c>
      <c r="S12" s="89">
        <v>16560</v>
      </c>
      <c r="T12" s="89">
        <v>253138</v>
      </c>
    </row>
    <row r="14" spans="1:20" x14ac:dyDescent="0.25">
      <c r="A14" t="s">
        <v>38</v>
      </c>
    </row>
    <row r="15" spans="1:20" x14ac:dyDescent="0.25">
      <c r="A15" t="s">
        <v>3</v>
      </c>
    </row>
    <row r="16" spans="1:20" x14ac:dyDescent="0.25">
      <c r="A16" t="s">
        <v>62</v>
      </c>
      <c r="B16" t="s">
        <v>30</v>
      </c>
      <c r="C16">
        <v>1</v>
      </c>
      <c r="D16" s="86">
        <v>2080</v>
      </c>
      <c r="E16" s="86">
        <v>1920</v>
      </c>
      <c r="F16" s="87">
        <v>32.26</v>
      </c>
      <c r="G16" s="89">
        <v>67101</v>
      </c>
      <c r="H16" s="89">
        <v>6739</v>
      </c>
      <c r="I16" s="89">
        <v>5133</v>
      </c>
      <c r="J16" s="87">
        <v>56</v>
      </c>
      <c r="K16" s="87">
        <v>419.4</v>
      </c>
      <c r="L16">
        <v>7600</v>
      </c>
      <c r="M16" s="87">
        <v>1.83</v>
      </c>
      <c r="N16" s="89">
        <v>1228</v>
      </c>
      <c r="O16" s="89">
        <v>13576</v>
      </c>
      <c r="P16" s="89">
        <v>80677</v>
      </c>
      <c r="Q16" s="89">
        <v>8068</v>
      </c>
      <c r="R16" s="89">
        <v>88744</v>
      </c>
      <c r="S16" s="87">
        <v>6212.09</v>
      </c>
      <c r="T16" s="89">
        <v>94956</v>
      </c>
    </row>
    <row r="17" spans="1:20" x14ac:dyDescent="0.25">
      <c r="A17" t="s">
        <v>63</v>
      </c>
      <c r="B17" t="s">
        <v>30</v>
      </c>
      <c r="C17">
        <v>3</v>
      </c>
      <c r="D17" s="86">
        <v>2080</v>
      </c>
      <c r="E17" s="86">
        <v>1920</v>
      </c>
      <c r="F17" s="87">
        <v>26.38</v>
      </c>
      <c r="G17" s="89">
        <v>54870</v>
      </c>
      <c r="H17" s="89">
        <v>6739</v>
      </c>
      <c r="I17" s="89">
        <v>4198</v>
      </c>
      <c r="J17" s="87">
        <v>56</v>
      </c>
      <c r="K17" s="87">
        <v>419.4</v>
      </c>
      <c r="L17">
        <v>7600</v>
      </c>
      <c r="M17" s="87">
        <v>1.83</v>
      </c>
      <c r="N17" s="89">
        <v>1004</v>
      </c>
      <c r="O17" s="89">
        <v>12416</v>
      </c>
      <c r="P17" s="89">
        <v>67287</v>
      </c>
      <c r="Q17" s="89">
        <v>6729</v>
      </c>
      <c r="R17" s="89">
        <v>74015</v>
      </c>
      <c r="S17" s="87">
        <v>5181.08</v>
      </c>
      <c r="T17" s="89">
        <v>79196</v>
      </c>
    </row>
    <row r="18" spans="1:20" x14ac:dyDescent="0.25">
      <c r="A18" t="s">
        <v>64</v>
      </c>
      <c r="B18" t="s">
        <v>30</v>
      </c>
      <c r="C18">
        <v>1</v>
      </c>
      <c r="D18" s="86">
        <v>2080</v>
      </c>
      <c r="E18" s="86">
        <v>1920</v>
      </c>
      <c r="F18" s="87">
        <v>14.59</v>
      </c>
      <c r="G18" s="89">
        <v>30347</v>
      </c>
      <c r="H18" s="89">
        <v>6739</v>
      </c>
      <c r="I18" s="89">
        <v>2322</v>
      </c>
      <c r="J18" s="87">
        <v>56</v>
      </c>
      <c r="K18" s="87">
        <v>419.4</v>
      </c>
      <c r="L18">
        <v>8810</v>
      </c>
      <c r="M18" s="87">
        <v>0.12</v>
      </c>
      <c r="N18" s="89">
        <v>36</v>
      </c>
      <c r="O18" s="89">
        <v>9573</v>
      </c>
      <c r="P18" s="89">
        <v>39920</v>
      </c>
      <c r="Q18" s="89">
        <v>3992</v>
      </c>
      <c r="R18" s="89">
        <v>43912</v>
      </c>
      <c r="S18" s="87">
        <v>3073.82</v>
      </c>
      <c r="T18" s="89">
        <v>46986</v>
      </c>
    </row>
    <row r="19" spans="1:20" x14ac:dyDescent="0.25">
      <c r="A19" t="s">
        <v>66</v>
      </c>
      <c r="B19" t="s">
        <v>30</v>
      </c>
      <c r="C19">
        <v>1</v>
      </c>
      <c r="D19" t="s">
        <v>82</v>
      </c>
      <c r="E19" s="86">
        <v>1920</v>
      </c>
      <c r="F19" s="87">
        <v>19.47</v>
      </c>
      <c r="G19" t="s">
        <v>83</v>
      </c>
      <c r="H19" t="s">
        <v>83</v>
      </c>
      <c r="I19" t="s">
        <v>83</v>
      </c>
      <c r="J19" t="s">
        <v>83</v>
      </c>
      <c r="K19" t="s">
        <v>83</v>
      </c>
      <c r="L19">
        <v>8017</v>
      </c>
      <c r="M19" s="87">
        <v>1.43</v>
      </c>
      <c r="N19" t="s">
        <v>83</v>
      </c>
      <c r="O19" t="s">
        <v>83</v>
      </c>
      <c r="P19" t="s">
        <v>83</v>
      </c>
      <c r="Q19" t="s">
        <v>83</v>
      </c>
      <c r="R19" t="s">
        <v>83</v>
      </c>
      <c r="S19" t="s">
        <v>83</v>
      </c>
      <c r="T19" t="s">
        <v>83</v>
      </c>
    </row>
    <row r="20" spans="1:20" x14ac:dyDescent="0.25">
      <c r="A20" t="s">
        <v>4</v>
      </c>
      <c r="C20">
        <v>6</v>
      </c>
      <c r="D20" s="86">
        <v>6240</v>
      </c>
      <c r="E20" s="86">
        <v>7680</v>
      </c>
      <c r="G20" s="89">
        <v>152318</v>
      </c>
      <c r="H20" s="89">
        <v>20218</v>
      </c>
      <c r="I20" s="89">
        <v>11652</v>
      </c>
      <c r="J20" s="89">
        <v>168</v>
      </c>
      <c r="K20" s="89">
        <v>1258</v>
      </c>
      <c r="N20" s="89">
        <v>2268</v>
      </c>
      <c r="O20" s="89">
        <v>35565</v>
      </c>
      <c r="P20" s="89">
        <v>187883</v>
      </c>
      <c r="Q20" s="89">
        <v>18788</v>
      </c>
      <c r="R20" s="89">
        <v>206671</v>
      </c>
      <c r="S20" s="87">
        <v>14466.99</v>
      </c>
      <c r="T20" s="89">
        <v>221138</v>
      </c>
    </row>
    <row r="22" spans="1:20" x14ac:dyDescent="0.25">
      <c r="A22" t="s">
        <v>39</v>
      </c>
    </row>
    <row r="23" spans="1:20" x14ac:dyDescent="0.25">
      <c r="A23" t="s">
        <v>46</v>
      </c>
    </row>
    <row r="24" spans="1:20" x14ac:dyDescent="0.25">
      <c r="A24" t="s">
        <v>57</v>
      </c>
      <c r="C24" t="s">
        <v>82</v>
      </c>
      <c r="D24" t="s">
        <v>82</v>
      </c>
      <c r="G24" t="s">
        <v>83</v>
      </c>
      <c r="H24" t="s">
        <v>83</v>
      </c>
      <c r="I24" t="s">
        <v>83</v>
      </c>
      <c r="J24" t="s">
        <v>83</v>
      </c>
      <c r="K24" t="s">
        <v>83</v>
      </c>
      <c r="N24" t="s">
        <v>83</v>
      </c>
      <c r="O24" t="s">
        <v>83</v>
      </c>
      <c r="P24" t="s">
        <v>83</v>
      </c>
      <c r="Q24" t="s">
        <v>83</v>
      </c>
      <c r="R24" t="s">
        <v>83</v>
      </c>
      <c r="S24" t="s">
        <v>83</v>
      </c>
      <c r="T24" t="s">
        <v>83</v>
      </c>
    </row>
    <row r="26" spans="1:20" x14ac:dyDescent="0.25">
      <c r="A26" t="s">
        <v>44</v>
      </c>
      <c r="C26">
        <v>9</v>
      </c>
      <c r="D26" s="86">
        <v>12480</v>
      </c>
      <c r="E26" s="86">
        <v>13440</v>
      </c>
      <c r="G26" s="87">
        <v>331385.59999999998</v>
      </c>
      <c r="H26" s="87">
        <v>40435.199999999997</v>
      </c>
      <c r="I26" s="87">
        <v>25351</v>
      </c>
      <c r="J26" s="87">
        <v>336</v>
      </c>
      <c r="K26" s="87">
        <v>2516.4</v>
      </c>
      <c r="N26" s="87">
        <v>2929.2</v>
      </c>
      <c r="O26" s="87">
        <v>71567.8</v>
      </c>
      <c r="P26" s="87">
        <v>402953.4</v>
      </c>
      <c r="Q26" s="87">
        <v>40295.339999999997</v>
      </c>
      <c r="R26" s="87">
        <v>443248.74</v>
      </c>
      <c r="S26" s="87">
        <v>31027.41</v>
      </c>
      <c r="T26" s="87">
        <v>474276.15</v>
      </c>
    </row>
    <row r="28" spans="1:20" x14ac:dyDescent="0.25">
      <c r="A28" t="s">
        <v>49</v>
      </c>
    </row>
    <row r="29" spans="1:20" x14ac:dyDescent="0.25">
      <c r="A29" t="s">
        <v>65</v>
      </c>
    </row>
    <row r="31" spans="1:20" x14ac:dyDescent="0.25">
      <c r="A31" t="s">
        <v>5</v>
      </c>
    </row>
    <row r="32" spans="1:20" x14ac:dyDescent="0.25">
      <c r="A32" t="s">
        <v>59</v>
      </c>
      <c r="B32" t="s">
        <v>30</v>
      </c>
      <c r="D32">
        <v>50</v>
      </c>
      <c r="E32">
        <v>50</v>
      </c>
      <c r="F32" s="87">
        <v>33.4</v>
      </c>
      <c r="G32" s="89">
        <v>1670</v>
      </c>
      <c r="I32" s="89">
        <v>128</v>
      </c>
      <c r="L32">
        <v>5191</v>
      </c>
      <c r="M32" s="87">
        <v>0.47</v>
      </c>
      <c r="N32" s="89">
        <v>8</v>
      </c>
      <c r="O32" s="89">
        <v>136</v>
      </c>
      <c r="P32" s="89">
        <v>1806</v>
      </c>
      <c r="Q32" s="89">
        <v>181</v>
      </c>
      <c r="R32" s="89">
        <v>1986</v>
      </c>
      <c r="S32" s="89">
        <v>139</v>
      </c>
      <c r="T32" s="89">
        <v>2125</v>
      </c>
    </row>
    <row r="33" spans="1:20" x14ac:dyDescent="0.25">
      <c r="A33" t="s">
        <v>60</v>
      </c>
      <c r="D33">
        <v>55</v>
      </c>
      <c r="E33">
        <v>55</v>
      </c>
      <c r="F33" s="87">
        <v>24.85</v>
      </c>
      <c r="G33" s="89">
        <v>1367</v>
      </c>
      <c r="I33" s="89">
        <v>105</v>
      </c>
      <c r="L33">
        <v>8810</v>
      </c>
      <c r="M33" s="87">
        <v>0.12</v>
      </c>
    </row>
    <row r="34" spans="1:20" x14ac:dyDescent="0.25">
      <c r="A34" t="s">
        <v>63</v>
      </c>
      <c r="B34" t="s">
        <v>30</v>
      </c>
      <c r="D34">
        <v>250</v>
      </c>
      <c r="E34">
        <v>250</v>
      </c>
      <c r="F34" s="87">
        <v>26.38</v>
      </c>
      <c r="G34" s="89">
        <v>6595</v>
      </c>
      <c r="I34" s="89">
        <v>505</v>
      </c>
      <c r="L34">
        <v>7600</v>
      </c>
      <c r="M34" s="87">
        <v>1.83</v>
      </c>
      <c r="N34" s="89">
        <v>121</v>
      </c>
      <c r="O34" s="89">
        <v>625</v>
      </c>
      <c r="P34" s="89">
        <v>7220</v>
      </c>
      <c r="Q34" s="89">
        <v>722</v>
      </c>
      <c r="R34" s="89">
        <v>7942</v>
      </c>
      <c r="S34" s="89">
        <v>556</v>
      </c>
      <c r="T34" s="89">
        <v>8498</v>
      </c>
    </row>
    <row r="35" spans="1:20" x14ac:dyDescent="0.25">
      <c r="A35" t="s">
        <v>6</v>
      </c>
      <c r="G35" s="89">
        <v>9632</v>
      </c>
      <c r="I35" s="89">
        <v>737</v>
      </c>
      <c r="N35" s="87">
        <v>128.54</v>
      </c>
      <c r="O35" s="89">
        <v>761</v>
      </c>
      <c r="P35" s="89">
        <v>9026</v>
      </c>
      <c r="Q35" s="89">
        <v>903</v>
      </c>
      <c r="R35" s="89">
        <v>9928</v>
      </c>
      <c r="S35" s="89">
        <v>695</v>
      </c>
      <c r="T35" s="89">
        <v>10623</v>
      </c>
    </row>
    <row r="37" spans="1:20" x14ac:dyDescent="0.25">
      <c r="A37" t="s">
        <v>7</v>
      </c>
    </row>
    <row r="38" spans="1:20" x14ac:dyDescent="0.25">
      <c r="A38" t="s">
        <v>59</v>
      </c>
      <c r="B38" t="s">
        <v>30</v>
      </c>
      <c r="D38">
        <v>50</v>
      </c>
      <c r="E38">
        <v>50</v>
      </c>
      <c r="F38" s="87">
        <v>16.7</v>
      </c>
      <c r="G38" s="89">
        <v>835</v>
      </c>
      <c r="I38" s="89">
        <v>64</v>
      </c>
      <c r="O38" s="89">
        <v>64</v>
      </c>
      <c r="P38" s="89">
        <v>899</v>
      </c>
      <c r="Q38" s="89">
        <v>90</v>
      </c>
      <c r="R38" s="89">
        <v>989</v>
      </c>
      <c r="S38" s="87">
        <v>69.209999999999994</v>
      </c>
      <c r="T38" s="89">
        <v>1058</v>
      </c>
    </row>
    <row r="39" spans="1:20" x14ac:dyDescent="0.25">
      <c r="A39" t="s">
        <v>60</v>
      </c>
      <c r="D39">
        <v>55</v>
      </c>
      <c r="E39">
        <v>55</v>
      </c>
      <c r="F39" s="87">
        <v>12.43</v>
      </c>
      <c r="G39" s="89">
        <v>683</v>
      </c>
      <c r="I39" s="89">
        <v>52</v>
      </c>
      <c r="O39" s="89">
        <v>52</v>
      </c>
      <c r="P39" s="89">
        <v>736</v>
      </c>
      <c r="Q39" s="89">
        <v>74</v>
      </c>
      <c r="R39" s="89">
        <v>809</v>
      </c>
      <c r="S39" s="87">
        <v>56.65</v>
      </c>
      <c r="T39" s="89">
        <v>866</v>
      </c>
    </row>
    <row r="40" spans="1:20" x14ac:dyDescent="0.25">
      <c r="A40" t="s">
        <v>63</v>
      </c>
      <c r="B40" t="s">
        <v>30</v>
      </c>
      <c r="D40">
        <v>250</v>
      </c>
      <c r="E40">
        <v>250</v>
      </c>
      <c r="F40" s="87">
        <v>13.19</v>
      </c>
      <c r="G40" s="89">
        <v>3298</v>
      </c>
      <c r="I40" s="89">
        <v>252</v>
      </c>
      <c r="O40" s="89">
        <v>252</v>
      </c>
      <c r="P40" s="89">
        <v>3550</v>
      </c>
      <c r="Q40" s="89">
        <v>355</v>
      </c>
      <c r="R40" s="89">
        <v>3905</v>
      </c>
      <c r="S40" s="87">
        <v>273.33</v>
      </c>
      <c r="T40" s="89">
        <v>4178</v>
      </c>
    </row>
    <row r="41" spans="1:20" x14ac:dyDescent="0.25">
      <c r="A41" t="s">
        <v>8</v>
      </c>
      <c r="G41" s="89">
        <v>4816</v>
      </c>
      <c r="I41" s="89">
        <v>368</v>
      </c>
      <c r="O41" s="89">
        <v>368</v>
      </c>
      <c r="P41" s="89">
        <v>5184</v>
      </c>
      <c r="Q41" s="89">
        <v>518</v>
      </c>
      <c r="R41" s="89">
        <v>5703</v>
      </c>
      <c r="S41" s="87">
        <v>399.19</v>
      </c>
      <c r="T41" s="89">
        <v>6102</v>
      </c>
    </row>
    <row r="43" spans="1:20" x14ac:dyDescent="0.25">
      <c r="A43" t="s">
        <v>71</v>
      </c>
      <c r="D43" t="s">
        <v>82</v>
      </c>
      <c r="G43" s="89">
        <v>14448</v>
      </c>
      <c r="I43" s="89">
        <v>1105</v>
      </c>
      <c r="N43" s="89">
        <v>129</v>
      </c>
      <c r="O43" s="89">
        <v>1129</v>
      </c>
      <c r="P43" s="89">
        <v>14210</v>
      </c>
      <c r="Q43" s="89">
        <v>1421</v>
      </c>
      <c r="R43" s="89">
        <v>15631</v>
      </c>
      <c r="S43" s="89">
        <v>1094</v>
      </c>
      <c r="T43" s="89">
        <v>16725</v>
      </c>
    </row>
    <row r="45" spans="1:20" x14ac:dyDescent="0.25">
      <c r="A45" t="s">
        <v>40</v>
      </c>
      <c r="C45">
        <v>9</v>
      </c>
      <c r="D45" s="86">
        <v>12480</v>
      </c>
      <c r="E45" s="86">
        <v>13440</v>
      </c>
      <c r="G45" s="89">
        <v>345833</v>
      </c>
      <c r="H45" s="89">
        <v>40435</v>
      </c>
      <c r="I45" s="89">
        <v>26456</v>
      </c>
      <c r="J45" s="89">
        <v>336</v>
      </c>
      <c r="K45" s="89">
        <v>2516</v>
      </c>
      <c r="N45" s="89">
        <v>3058</v>
      </c>
      <c r="O45" s="89">
        <v>72697</v>
      </c>
      <c r="P45" s="89">
        <v>417163</v>
      </c>
      <c r="Q45" s="89">
        <v>41716</v>
      </c>
      <c r="R45" s="89">
        <v>458880</v>
      </c>
      <c r="S45" s="89">
        <v>32122</v>
      </c>
      <c r="T45" s="89">
        <v>491001</v>
      </c>
    </row>
    <row r="47" spans="1:20" x14ac:dyDescent="0.25">
      <c r="A47" t="s">
        <v>50</v>
      </c>
    </row>
    <row r="48" spans="1:20" x14ac:dyDescent="0.25">
      <c r="A48" t="s">
        <v>48</v>
      </c>
    </row>
    <row r="49" spans="1:20" x14ac:dyDescent="0.25">
      <c r="A49" t="s">
        <v>31</v>
      </c>
      <c r="P49" s="89">
        <v>10000</v>
      </c>
      <c r="Q49" s="89">
        <v>1000</v>
      </c>
      <c r="R49" s="89">
        <v>11000</v>
      </c>
      <c r="S49" s="87">
        <v>770</v>
      </c>
      <c r="T49" s="89">
        <v>11770</v>
      </c>
    </row>
    <row r="50" spans="1:20" x14ac:dyDescent="0.25">
      <c r="A50" t="s">
        <v>41</v>
      </c>
      <c r="P50" s="89">
        <v>200000</v>
      </c>
      <c r="Q50" s="89">
        <v>20000</v>
      </c>
      <c r="R50" s="89">
        <v>220000</v>
      </c>
      <c r="S50" s="87">
        <v>15400</v>
      </c>
      <c r="T50" s="89">
        <v>235400</v>
      </c>
    </row>
    <row r="51" spans="1:20" x14ac:dyDescent="0.25">
      <c r="A51" t="s">
        <v>32</v>
      </c>
      <c r="Q51" t="s">
        <v>83</v>
      </c>
      <c r="R51" t="s">
        <v>83</v>
      </c>
      <c r="S51" t="s">
        <v>83</v>
      </c>
      <c r="T51" t="s">
        <v>83</v>
      </c>
    </row>
    <row r="52" spans="1:20" x14ac:dyDescent="0.25">
      <c r="A52" t="s">
        <v>42</v>
      </c>
      <c r="Q52" t="s">
        <v>83</v>
      </c>
      <c r="R52" t="s">
        <v>83</v>
      </c>
      <c r="S52" t="s">
        <v>83</v>
      </c>
      <c r="T52" t="s">
        <v>83</v>
      </c>
    </row>
    <row r="53" spans="1:20" x14ac:dyDescent="0.25">
      <c r="A53" t="s">
        <v>43</v>
      </c>
      <c r="Q53" t="s">
        <v>83</v>
      </c>
      <c r="R53" t="s">
        <v>83</v>
      </c>
      <c r="S53" t="s">
        <v>83</v>
      </c>
      <c r="T53" t="s">
        <v>83</v>
      </c>
    </row>
    <row r="54" spans="1:20" x14ac:dyDescent="0.25">
      <c r="A54" t="s">
        <v>47</v>
      </c>
      <c r="P54" s="89">
        <v>210000</v>
      </c>
      <c r="Q54" s="89">
        <v>21000</v>
      </c>
      <c r="R54" s="89">
        <v>231000</v>
      </c>
      <c r="S54" s="87">
        <v>16170</v>
      </c>
      <c r="T54" s="89">
        <v>247170</v>
      </c>
    </row>
    <row r="56" spans="1:20" x14ac:dyDescent="0.25">
      <c r="A56" t="s">
        <v>9</v>
      </c>
      <c r="C56">
        <v>9</v>
      </c>
      <c r="D56" s="86">
        <v>12480</v>
      </c>
      <c r="E56" s="86">
        <v>13440</v>
      </c>
      <c r="G56" s="87">
        <v>345833.23</v>
      </c>
      <c r="H56" s="87">
        <v>40435.199999999997</v>
      </c>
      <c r="I56" s="87">
        <v>26456.240000000002</v>
      </c>
      <c r="J56" s="87">
        <v>336</v>
      </c>
      <c r="K56" s="87">
        <v>2516.4</v>
      </c>
      <c r="N56" s="87">
        <v>3057.73</v>
      </c>
      <c r="O56" s="87">
        <v>72697.02</v>
      </c>
      <c r="P56" s="87">
        <v>627163.5</v>
      </c>
      <c r="Q56" s="87">
        <v>62716.35</v>
      </c>
      <c r="R56" s="87">
        <v>689879.84</v>
      </c>
      <c r="S56" s="87">
        <v>48291.59</v>
      </c>
      <c r="T56" s="87">
        <v>738171.43</v>
      </c>
    </row>
    <row r="58" spans="1:20" x14ac:dyDescent="0.25">
      <c r="A58" t="s">
        <v>54</v>
      </c>
    </row>
    <row r="60" spans="1:20" x14ac:dyDescent="0.25">
      <c r="A60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CA2BA-2359-426F-8CAD-9F90A0F721E0}">
  <sheetPr>
    <tabColor theme="2" tint="-0.249977111117893"/>
  </sheetPr>
  <dimension ref="A1:L7"/>
  <sheetViews>
    <sheetView zoomScaleNormal="100" workbookViewId="0">
      <selection sqref="A1:L1"/>
    </sheetView>
  </sheetViews>
  <sheetFormatPr defaultColWidth="9.109375" defaultRowHeight="13.2" x14ac:dyDescent="0.25"/>
  <cols>
    <col min="1" max="8" width="9.109375" style="138"/>
    <col min="9" max="9" width="12.5546875" style="138" customWidth="1"/>
    <col min="10" max="10" width="9.109375" style="138"/>
    <col min="11" max="11" width="18.88671875" style="138" customWidth="1"/>
    <col min="12" max="12" width="27.88671875" style="138" customWidth="1"/>
    <col min="13" max="16384" width="9.109375" style="138"/>
  </cols>
  <sheetData>
    <row r="1" spans="1:12" x14ac:dyDescent="0.25">
      <c r="A1" s="274" t="s">
        <v>93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</row>
    <row r="2" spans="1:12" x14ac:dyDescent="0.25">
      <c r="A2" s="196" t="s">
        <v>95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</row>
    <row r="3" spans="1:12" ht="66" customHeight="1" x14ac:dyDescent="0.25">
      <c r="A3" s="197" t="s">
        <v>112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9"/>
    </row>
    <row r="4" spans="1:12" ht="27.75" customHeight="1" x14ac:dyDescent="0.25">
      <c r="A4" s="196" t="s">
        <v>94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1:12" ht="245.25" customHeight="1" x14ac:dyDescent="0.25">
      <c r="A5" s="196" t="s">
        <v>148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</row>
    <row r="6" spans="1:12" x14ac:dyDescent="0.25">
      <c r="A6" s="196" t="s">
        <v>113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</row>
    <row r="7" spans="1:12" x14ac:dyDescent="0.25">
      <c r="A7" s="195" t="s">
        <v>114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</row>
  </sheetData>
  <mergeCells count="7">
    <mergeCell ref="A7:L7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pageSetup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224A2-74EA-4BA5-801E-F3AF98617F46}">
  <sheetPr>
    <tabColor theme="5" tint="0.39997558519241921"/>
  </sheetPr>
  <dimension ref="A1:F27"/>
  <sheetViews>
    <sheetView tabSelected="1" workbookViewId="0">
      <selection sqref="A1:B2"/>
    </sheetView>
  </sheetViews>
  <sheetFormatPr defaultRowHeight="13.2" x14ac:dyDescent="0.25"/>
  <cols>
    <col min="1" max="1" width="80.77734375" customWidth="1"/>
    <col min="2" max="2" width="50.77734375" customWidth="1"/>
    <col min="3" max="3" width="27.109375" customWidth="1"/>
    <col min="4" max="4" width="31.77734375" customWidth="1"/>
    <col min="5" max="5" width="36.21875" customWidth="1"/>
    <col min="6" max="6" width="57.33203125" customWidth="1"/>
  </cols>
  <sheetData>
    <row r="1" spans="1:6" ht="30" customHeight="1" x14ac:dyDescent="0.25">
      <c r="A1" s="256" t="s">
        <v>150</v>
      </c>
      <c r="B1" s="257"/>
      <c r="C1" s="253"/>
      <c r="D1" s="253"/>
      <c r="E1" s="253"/>
      <c r="F1" s="253"/>
    </row>
    <row r="2" spans="1:6" ht="30" customHeight="1" thickBot="1" x14ac:dyDescent="0.3">
      <c r="A2" s="258"/>
      <c r="B2" s="288"/>
      <c r="C2" s="253"/>
      <c r="D2" s="253"/>
      <c r="E2" s="253"/>
      <c r="F2" s="253"/>
    </row>
    <row r="3" spans="1:6" ht="30" customHeight="1" x14ac:dyDescent="0.4">
      <c r="A3" s="271" t="s">
        <v>151</v>
      </c>
      <c r="B3" s="182" t="e">
        <f>'Phase-In'!W53</f>
        <v>#DIV/0!</v>
      </c>
      <c r="C3" s="253"/>
      <c r="D3" s="253"/>
      <c r="E3" s="253"/>
      <c r="F3" s="253"/>
    </row>
    <row r="4" spans="1:6" ht="30" customHeight="1" x14ac:dyDescent="0.4">
      <c r="A4" s="273" t="s">
        <v>141</v>
      </c>
      <c r="B4" s="254" t="e">
        <f>'Base Period(1st Ordering Period'!W280</f>
        <v>#DIV/0!</v>
      </c>
      <c r="C4" s="253"/>
      <c r="D4" s="253"/>
      <c r="E4" s="253"/>
      <c r="F4" s="253"/>
    </row>
    <row r="5" spans="1:6" ht="30" customHeight="1" x14ac:dyDescent="0.4">
      <c r="A5" s="261" t="s">
        <v>147</v>
      </c>
      <c r="B5" s="182" t="e">
        <f>'2nd Ordering Period'!W280</f>
        <v>#DIV/0!</v>
      </c>
      <c r="C5" s="253"/>
      <c r="D5" s="253"/>
      <c r="E5" s="253"/>
      <c r="F5" s="253"/>
    </row>
    <row r="6" spans="1:6" ht="30" customHeight="1" x14ac:dyDescent="0.4">
      <c r="A6" s="266" t="s">
        <v>142</v>
      </c>
      <c r="B6" s="182" t="e">
        <f>'3rd Ordering Period'!W280</f>
        <v>#DIV/0!</v>
      </c>
      <c r="C6" s="253"/>
      <c r="D6" s="253"/>
      <c r="E6" s="253"/>
      <c r="F6" s="253"/>
    </row>
    <row r="7" spans="1:6" ht="30" customHeight="1" x14ac:dyDescent="0.4">
      <c r="A7" s="268" t="s">
        <v>143</v>
      </c>
      <c r="B7" s="182" t="e">
        <f>'4th Ordering Period'!W280</f>
        <v>#DIV/0!</v>
      </c>
      <c r="C7" s="253"/>
      <c r="D7" s="253"/>
      <c r="E7" s="253"/>
      <c r="F7" s="253"/>
    </row>
    <row r="8" spans="1:6" ht="30" customHeight="1" x14ac:dyDescent="0.4">
      <c r="A8" s="269" t="s">
        <v>144</v>
      </c>
      <c r="B8" s="182" t="e">
        <f>'5th Ordering Period'!W280</f>
        <v>#DIV/0!</v>
      </c>
      <c r="C8" s="253"/>
      <c r="D8" s="253"/>
      <c r="E8" s="253"/>
      <c r="F8" s="253"/>
    </row>
    <row r="9" spans="1:6" ht="30" customHeight="1" x14ac:dyDescent="0.4">
      <c r="A9" s="267" t="s">
        <v>145</v>
      </c>
      <c r="B9" s="182" t="e">
        <f>'6th Ordering Period'!W280</f>
        <v>#DIV/0!</v>
      </c>
      <c r="C9" s="253"/>
      <c r="D9" s="253"/>
      <c r="E9" s="253"/>
      <c r="F9" s="253"/>
    </row>
    <row r="10" spans="1:6" ht="30" customHeight="1" thickBot="1" x14ac:dyDescent="0.45">
      <c r="A10" s="270" t="s">
        <v>146</v>
      </c>
      <c r="B10" s="182" t="e">
        <f>'7th Ordering Period'!W280</f>
        <v>#DIV/0!</v>
      </c>
      <c r="C10" s="253"/>
      <c r="D10" s="253"/>
      <c r="E10" s="253"/>
      <c r="F10" s="253"/>
    </row>
    <row r="11" spans="1:6" ht="30" customHeight="1" thickBot="1" x14ac:dyDescent="0.45">
      <c r="A11" s="272" t="s">
        <v>17</v>
      </c>
      <c r="B11" s="255" t="e">
        <f>SUM(B4:B10)</f>
        <v>#DIV/0!</v>
      </c>
      <c r="C11" s="253"/>
      <c r="D11" s="253"/>
      <c r="E11" s="253"/>
      <c r="F11" s="253"/>
    </row>
    <row r="12" spans="1:6" x14ac:dyDescent="0.25">
      <c r="A12" s="253"/>
      <c r="B12" s="253"/>
      <c r="C12" s="253"/>
      <c r="D12" s="253"/>
      <c r="E12" s="253"/>
      <c r="F12" s="253"/>
    </row>
    <row r="13" spans="1:6" x14ac:dyDescent="0.25">
      <c r="A13" s="253"/>
      <c r="B13" s="253"/>
      <c r="C13" s="253"/>
      <c r="D13" s="253"/>
      <c r="E13" s="253"/>
      <c r="F13" s="253"/>
    </row>
    <row r="14" spans="1:6" x14ac:dyDescent="0.25">
      <c r="A14" s="253"/>
      <c r="B14" s="253"/>
      <c r="C14" s="253"/>
      <c r="D14" s="253"/>
      <c r="E14" s="253"/>
      <c r="F14" s="253"/>
    </row>
    <row r="15" spans="1:6" x14ac:dyDescent="0.25">
      <c r="A15" s="253"/>
      <c r="B15" s="253"/>
      <c r="C15" s="253"/>
      <c r="D15" s="253"/>
      <c r="E15" s="253"/>
      <c r="F15" s="253"/>
    </row>
    <row r="16" spans="1:6" x14ac:dyDescent="0.25">
      <c r="A16" s="253"/>
      <c r="B16" s="253"/>
      <c r="C16" s="253"/>
      <c r="D16" s="253"/>
      <c r="E16" s="253"/>
      <c r="F16" s="253"/>
    </row>
    <row r="17" spans="1:6" x14ac:dyDescent="0.25">
      <c r="A17" s="253"/>
      <c r="B17" s="253"/>
      <c r="C17" s="253"/>
      <c r="D17" s="253"/>
      <c r="E17" s="253"/>
      <c r="F17" s="253"/>
    </row>
    <row r="18" spans="1:6" x14ac:dyDescent="0.25">
      <c r="A18" s="253"/>
      <c r="B18" s="253"/>
      <c r="C18" s="253"/>
      <c r="D18" s="253"/>
      <c r="E18" s="253"/>
      <c r="F18" s="253"/>
    </row>
    <row r="19" spans="1:6" x14ac:dyDescent="0.25">
      <c r="A19" s="253"/>
      <c r="B19" s="253"/>
      <c r="C19" s="253"/>
      <c r="D19" s="253"/>
      <c r="E19" s="253"/>
      <c r="F19" s="253"/>
    </row>
    <row r="20" spans="1:6" x14ac:dyDescent="0.25">
      <c r="A20" s="253"/>
      <c r="B20" s="253"/>
      <c r="C20" s="253"/>
      <c r="D20" s="253"/>
      <c r="E20" s="253"/>
      <c r="F20" s="253"/>
    </row>
    <row r="21" spans="1:6" x14ac:dyDescent="0.25">
      <c r="A21" s="253"/>
      <c r="B21" s="253"/>
      <c r="C21" s="253"/>
      <c r="D21" s="253"/>
      <c r="E21" s="253"/>
      <c r="F21" s="253"/>
    </row>
    <row r="22" spans="1:6" x14ac:dyDescent="0.25">
      <c r="A22" s="253"/>
      <c r="B22" s="253"/>
      <c r="C22" s="253"/>
      <c r="D22" s="253"/>
      <c r="E22" s="253"/>
      <c r="F22" s="253"/>
    </row>
    <row r="23" spans="1:6" x14ac:dyDescent="0.25">
      <c r="A23" s="253"/>
      <c r="B23" s="253"/>
      <c r="C23" s="253"/>
      <c r="D23" s="253"/>
      <c r="E23" s="253"/>
      <c r="F23" s="253"/>
    </row>
    <row r="24" spans="1:6" x14ac:dyDescent="0.25">
      <c r="A24" s="253"/>
      <c r="B24" s="253"/>
      <c r="C24" s="253"/>
      <c r="D24" s="253"/>
      <c r="E24" s="253"/>
      <c r="F24" s="253"/>
    </row>
    <row r="25" spans="1:6" x14ac:dyDescent="0.25">
      <c r="A25" s="253"/>
      <c r="B25" s="253"/>
      <c r="C25" s="253"/>
      <c r="D25" s="253"/>
      <c r="E25" s="253"/>
      <c r="F25" s="253"/>
    </row>
    <row r="26" spans="1:6" x14ac:dyDescent="0.25">
      <c r="A26" s="253"/>
      <c r="B26" s="253"/>
      <c r="C26" s="253"/>
      <c r="D26" s="253"/>
      <c r="E26" s="253"/>
      <c r="F26" s="253"/>
    </row>
    <row r="27" spans="1:6" x14ac:dyDescent="0.25">
      <c r="A27" s="253"/>
      <c r="B27" s="253"/>
      <c r="C27" s="253"/>
      <c r="D27" s="253"/>
      <c r="E27" s="253"/>
      <c r="F27" s="253"/>
    </row>
  </sheetData>
  <mergeCells count="3">
    <mergeCell ref="A1:B2"/>
    <mergeCell ref="C1:F11"/>
    <mergeCell ref="A12:F27"/>
  </mergeCells>
  <phoneticPr fontId="2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E89B0-B252-4A51-9B9E-F014D289F766}">
  <sheetPr>
    <tabColor theme="0" tint="-0.14999847407452621"/>
    <pageSetUpPr fitToPage="1"/>
  </sheetPr>
  <dimension ref="A1:AB283"/>
  <sheetViews>
    <sheetView zoomScaleNormal="100" zoomScaleSheetLayoutView="110" workbookViewId="0">
      <selection activeCell="B1" sqref="B1"/>
    </sheetView>
  </sheetViews>
  <sheetFormatPr defaultColWidth="9.109375" defaultRowHeight="10.199999999999999" x14ac:dyDescent="0.2"/>
  <cols>
    <col min="1" max="1" width="14.33203125" style="1" bestFit="1" customWidth="1"/>
    <col min="2" max="2" width="40.44140625" style="22" customWidth="1"/>
    <col min="3" max="3" width="7.33203125" style="1" customWidth="1"/>
    <col min="4" max="4" width="12.88671875" style="3" customWidth="1"/>
    <col min="5" max="5" width="13.6640625" style="3" customWidth="1"/>
    <col min="6" max="6" width="21.33203125" style="3" customWidth="1"/>
    <col min="7" max="7" width="12" style="6" bestFit="1" customWidth="1"/>
    <col min="8" max="8" width="10.6640625" style="1" bestFit="1" customWidth="1"/>
    <col min="9" max="9" width="12.33203125" style="6" customWidth="1"/>
    <col min="10" max="10" width="14.33203125" style="1" bestFit="1" customWidth="1"/>
    <col min="11" max="11" width="8.6640625" style="1" customWidth="1"/>
    <col min="12" max="12" width="14.33203125" style="1" bestFit="1" customWidth="1"/>
    <col min="13" max="13" width="15" style="1" customWidth="1"/>
    <col min="14" max="14" width="18.44140625" style="1" customWidth="1"/>
    <col min="15" max="15" width="14.44140625" style="1" bestFit="1" customWidth="1"/>
    <col min="16" max="16" width="13.88671875" style="1" customWidth="1"/>
    <col min="17" max="17" width="13.33203125" style="1" bestFit="1" customWidth="1"/>
    <col min="18" max="18" width="13" style="1" customWidth="1"/>
    <col min="19" max="19" width="14.33203125" style="1" customWidth="1"/>
    <col min="20" max="20" width="13" style="1" customWidth="1"/>
    <col min="21" max="21" width="11.5546875" style="1" bestFit="1" customWidth="1"/>
    <col min="22" max="22" width="11.109375" style="1" customWidth="1"/>
    <col min="23" max="23" width="12.109375" style="1" bestFit="1" customWidth="1"/>
    <col min="24" max="24" width="16.21875" style="1" customWidth="1"/>
    <col min="25" max="25" width="12" style="1" bestFit="1" customWidth="1"/>
    <col min="26" max="16384" width="9.109375" style="1"/>
  </cols>
  <sheetData>
    <row r="1" spans="1:28" x14ac:dyDescent="0.2">
      <c r="B1" s="21" t="s">
        <v>149</v>
      </c>
      <c r="C1" s="200"/>
      <c r="D1" s="200"/>
      <c r="E1" s="200"/>
      <c r="F1" s="200"/>
    </row>
    <row r="3" spans="1:28" x14ac:dyDescent="0.2">
      <c r="B3" s="192" t="s">
        <v>52</v>
      </c>
      <c r="C3" s="192"/>
      <c r="D3" s="193"/>
      <c r="E3" s="194" t="e">
        <f>E53+#REF!+#REF!+#REF!+#REF!+#REF!+#REF!</f>
        <v>#DIV/0!</v>
      </c>
      <c r="F3" s="194"/>
      <c r="H3" s="192" t="s">
        <v>53</v>
      </c>
      <c r="I3" s="192"/>
      <c r="J3" s="192"/>
      <c r="K3" s="192"/>
      <c r="L3" s="194">
        <f>F53</f>
        <v>0</v>
      </c>
      <c r="M3" s="194"/>
      <c r="O3" s="200"/>
      <c r="P3" s="200"/>
      <c r="Q3" s="122"/>
      <c r="R3" s="122"/>
      <c r="S3" s="122"/>
    </row>
    <row r="4" spans="1:28" x14ac:dyDescent="0.2">
      <c r="F4" s="4" t="s">
        <v>77</v>
      </c>
      <c r="G4" s="8" t="s">
        <v>78</v>
      </c>
      <c r="H4" s="22"/>
      <c r="I4" s="1"/>
      <c r="P4" s="4" t="s">
        <v>74</v>
      </c>
    </row>
    <row r="5" spans="1:28" x14ac:dyDescent="0.2">
      <c r="C5" s="4" t="s">
        <v>55</v>
      </c>
      <c r="D5" s="4" t="s">
        <v>10</v>
      </c>
      <c r="E5" s="4" t="s">
        <v>12</v>
      </c>
      <c r="F5" s="4" t="s">
        <v>76</v>
      </c>
      <c r="G5" s="7" t="s">
        <v>75</v>
      </c>
      <c r="H5" s="23" t="s">
        <v>17</v>
      </c>
      <c r="I5" s="7" t="s">
        <v>19</v>
      </c>
      <c r="J5" s="4" t="s">
        <v>20</v>
      </c>
      <c r="K5" s="4" t="s">
        <v>21</v>
      </c>
      <c r="L5" s="121" t="s">
        <v>22</v>
      </c>
      <c r="M5" s="4" t="s">
        <v>72</v>
      </c>
      <c r="N5" s="4" t="s">
        <v>72</v>
      </c>
      <c r="O5" s="4" t="s">
        <v>72</v>
      </c>
      <c r="P5" s="4" t="s">
        <v>73</v>
      </c>
      <c r="Q5" s="4" t="s">
        <v>33</v>
      </c>
      <c r="R5" s="4" t="s">
        <v>84</v>
      </c>
      <c r="S5" s="4" t="s">
        <v>17</v>
      </c>
      <c r="T5" s="4" t="s">
        <v>34</v>
      </c>
      <c r="U5" s="4" t="s">
        <v>17</v>
      </c>
      <c r="V5" s="4" t="s">
        <v>35</v>
      </c>
      <c r="W5" s="4" t="s">
        <v>36</v>
      </c>
      <c r="X5" s="4" t="s">
        <v>110</v>
      </c>
      <c r="Y5" s="4"/>
      <c r="Z5" s="4"/>
      <c r="AA5" s="4"/>
      <c r="AB5" s="4"/>
    </row>
    <row r="6" spans="1:28" ht="10.8" thickBot="1" x14ac:dyDescent="0.25">
      <c r="A6" s="4" t="s">
        <v>96</v>
      </c>
      <c r="B6" s="23" t="s">
        <v>86</v>
      </c>
      <c r="C6" s="4" t="s">
        <v>56</v>
      </c>
      <c r="D6" s="4" t="s">
        <v>11</v>
      </c>
      <c r="E6" s="128" t="s">
        <v>13</v>
      </c>
      <c r="F6" s="128" t="s">
        <v>13</v>
      </c>
      <c r="G6" s="129" t="s">
        <v>16</v>
      </c>
      <c r="H6" s="130" t="s">
        <v>18</v>
      </c>
      <c r="I6" s="127"/>
      <c r="J6" s="5">
        <v>7.6499999999999999E-2</v>
      </c>
      <c r="K6" s="5">
        <v>6.0000000000000001E-3</v>
      </c>
      <c r="L6" s="126"/>
      <c r="M6" s="4" t="s">
        <v>24</v>
      </c>
      <c r="N6" s="4" t="s">
        <v>16</v>
      </c>
      <c r="O6" s="4" t="s">
        <v>26</v>
      </c>
      <c r="P6" s="4" t="s">
        <v>28</v>
      </c>
      <c r="Q6" s="4" t="s">
        <v>29</v>
      </c>
      <c r="R6" s="126"/>
      <c r="S6" s="4" t="s">
        <v>29</v>
      </c>
      <c r="T6" s="126"/>
      <c r="U6" s="4" t="s">
        <v>29</v>
      </c>
      <c r="V6" s="126"/>
      <c r="W6" s="4" t="s">
        <v>17</v>
      </c>
      <c r="X6" s="4" t="s">
        <v>111</v>
      </c>
      <c r="Y6" s="4"/>
      <c r="Z6" s="4"/>
      <c r="AA6" s="4"/>
      <c r="AB6" s="4"/>
    </row>
    <row r="7" spans="1:28" ht="12.75" customHeight="1" thickBot="1" x14ac:dyDescent="0.25">
      <c r="A7" s="142"/>
      <c r="B7" s="91"/>
      <c r="C7" s="131"/>
      <c r="D7" s="132" t="s">
        <v>91</v>
      </c>
      <c r="E7" s="179"/>
      <c r="F7" s="179"/>
      <c r="G7" s="133"/>
      <c r="H7" s="92"/>
      <c r="I7" s="93"/>
      <c r="J7" s="92"/>
      <c r="K7" s="93">
        <v>7000</v>
      </c>
      <c r="L7" s="93">
        <v>9000</v>
      </c>
      <c r="M7" s="92"/>
      <c r="N7" s="92" t="s">
        <v>25</v>
      </c>
      <c r="O7" s="92"/>
      <c r="P7" s="92"/>
      <c r="Q7" s="92"/>
      <c r="R7" s="92"/>
      <c r="S7" s="92"/>
      <c r="T7" s="92"/>
      <c r="U7" s="92"/>
      <c r="V7" s="92"/>
      <c r="W7" s="94"/>
      <c r="X7" s="173"/>
      <c r="Y7" s="4"/>
      <c r="Z7" s="4"/>
      <c r="AA7" s="4"/>
      <c r="AB7" s="4"/>
    </row>
    <row r="8" spans="1:28" ht="10.8" thickBot="1" x14ac:dyDescent="0.25">
      <c r="A8" s="146"/>
      <c r="B8" s="106"/>
      <c r="C8" s="110"/>
      <c r="D8" s="110" t="s">
        <v>90</v>
      </c>
      <c r="E8" s="179"/>
      <c r="F8" s="179"/>
      <c r="G8" s="110"/>
      <c r="H8" s="110"/>
      <c r="I8" s="111"/>
      <c r="J8" s="110"/>
      <c r="K8" s="111"/>
      <c r="L8" s="111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8"/>
      <c r="X8" s="175"/>
      <c r="Y8" s="4"/>
      <c r="Z8" s="4"/>
      <c r="AA8" s="4"/>
      <c r="AB8" s="4"/>
    </row>
    <row r="9" spans="1:28" ht="10.8" thickBot="1" x14ac:dyDescent="0.25">
      <c r="A9" s="142"/>
      <c r="B9" s="104"/>
      <c r="C9" s="133"/>
      <c r="D9" s="133"/>
      <c r="E9" s="133"/>
      <c r="F9" s="133"/>
      <c r="G9" s="147"/>
      <c r="H9" s="133"/>
      <c r="I9" s="147"/>
      <c r="J9" s="133"/>
      <c r="K9" s="147"/>
      <c r="L9" s="147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48"/>
      <c r="X9" s="173"/>
      <c r="Y9" s="4"/>
      <c r="Z9" s="4"/>
      <c r="AA9" s="4"/>
      <c r="AB9" s="4"/>
    </row>
    <row r="10" spans="1:28" x14ac:dyDescent="0.2">
      <c r="A10" s="264" t="s">
        <v>124</v>
      </c>
      <c r="B10" s="265" t="s">
        <v>108</v>
      </c>
      <c r="C10" s="110"/>
      <c r="D10" s="110"/>
      <c r="E10" s="110"/>
      <c r="F10" s="110"/>
      <c r="G10" s="111"/>
      <c r="H10" s="110"/>
      <c r="I10" s="111"/>
      <c r="J10" s="110"/>
      <c r="K10" s="111"/>
      <c r="L10" s="111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8"/>
      <c r="X10" s="174"/>
      <c r="Y10" s="4"/>
      <c r="Z10" s="4"/>
      <c r="AA10" s="4"/>
      <c r="AB10" s="4"/>
    </row>
    <row r="11" spans="1:28" x14ac:dyDescent="0.2">
      <c r="A11" s="143"/>
      <c r="B11" s="106"/>
      <c r="C11" s="110"/>
      <c r="D11" s="110"/>
      <c r="E11" s="110"/>
      <c r="F11" s="110"/>
      <c r="G11" s="111"/>
      <c r="H11" s="110"/>
      <c r="I11" s="111"/>
      <c r="J11" s="110"/>
      <c r="K11" s="111"/>
      <c r="L11" s="111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8"/>
      <c r="X11" s="252"/>
      <c r="Y11" s="4"/>
      <c r="Z11" s="4"/>
      <c r="AA11" s="4"/>
      <c r="AB11" s="4"/>
    </row>
    <row r="12" spans="1:28" x14ac:dyDescent="0.2">
      <c r="A12" s="143"/>
      <c r="B12" s="106" t="s">
        <v>1</v>
      </c>
      <c r="C12" s="97"/>
      <c r="D12" s="77"/>
      <c r="E12" s="183"/>
      <c r="F12" s="183"/>
      <c r="G12" s="98"/>
      <c r="H12" s="97"/>
      <c r="I12" s="98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103"/>
      <c r="X12" s="143"/>
    </row>
    <row r="13" spans="1:28" x14ac:dyDescent="0.2">
      <c r="A13" s="143"/>
      <c r="B13" s="90"/>
      <c r="C13" s="97" t="s">
        <v>30</v>
      </c>
      <c r="D13" s="75" t="e">
        <f t="shared" ref="D13:D18" si="0">F13/$F$7</f>
        <v>#DIV/0!</v>
      </c>
      <c r="E13" s="66" t="e">
        <f t="shared" ref="E13:E18" si="1">F13/$F$7*$E$7</f>
        <v>#DIV/0!</v>
      </c>
      <c r="F13" s="24">
        <v>0</v>
      </c>
      <c r="G13" s="62"/>
      <c r="H13" s="165" t="e">
        <f t="shared" ref="H13:H18" si="2">G13*E13</f>
        <v>#DIV/0!</v>
      </c>
      <c r="I13" s="99" t="e">
        <f t="shared" ref="I13:I18" si="3">E13*$I$6</f>
        <v>#DIV/0!</v>
      </c>
      <c r="J13" s="99" t="e">
        <f t="shared" ref="J13:J18" si="4">H13*$J$6</f>
        <v>#DIV/0!</v>
      </c>
      <c r="K13" s="99" t="e">
        <f t="shared" ref="K13:K18" si="5">MIN(($K$6*$K$7*(E13/2080)),(H13*$K$6))</f>
        <v>#DIV/0!</v>
      </c>
      <c r="L13" s="99" t="e">
        <f t="shared" ref="L13:L18" si="6">MIN(($L$6*$L$7*(E13/2080)),(H13*$L$6))</f>
        <v>#DIV/0!</v>
      </c>
      <c r="M13" s="137"/>
      <c r="N13" s="136"/>
      <c r="O13" s="99" t="e">
        <f t="shared" ref="O13:O18" si="7">N13*H13/100</f>
        <v>#DIV/0!</v>
      </c>
      <c r="P13" s="99" t="e">
        <f t="shared" ref="P13:P18" si="8">SUM(I13:L13)+O13</f>
        <v>#DIV/0!</v>
      </c>
      <c r="Q13" s="99" t="e">
        <f t="shared" ref="Q13:Q18" si="9">H13+P13</f>
        <v>#DIV/0!</v>
      </c>
      <c r="R13" s="99" t="e">
        <f t="shared" ref="R13:R18" si="10">Q13*$R$6</f>
        <v>#DIV/0!</v>
      </c>
      <c r="S13" s="99" t="e">
        <f t="shared" ref="S13:S18" si="11">Q13+R13</f>
        <v>#DIV/0!</v>
      </c>
      <c r="T13" s="99" t="e">
        <f t="shared" ref="T13:T18" si="12">$T$6*S13</f>
        <v>#DIV/0!</v>
      </c>
      <c r="U13" s="165" t="e">
        <f t="shared" ref="U13:U18" si="13">S13+T13</f>
        <v>#DIV/0!</v>
      </c>
      <c r="V13" s="99" t="e">
        <f t="shared" ref="V13:V18" si="14">$V$6*U13</f>
        <v>#DIV/0!</v>
      </c>
      <c r="W13" s="167" t="e">
        <f t="shared" ref="W13:W18" si="15">U13+V13</f>
        <v>#DIV/0!</v>
      </c>
      <c r="X13" s="143"/>
    </row>
    <row r="14" spans="1:28" x14ac:dyDescent="0.2">
      <c r="A14" s="143"/>
      <c r="B14" s="90"/>
      <c r="C14" s="97" t="s">
        <v>30</v>
      </c>
      <c r="D14" s="75" t="e">
        <f t="shared" si="0"/>
        <v>#DIV/0!</v>
      </c>
      <c r="E14" s="66" t="e">
        <f t="shared" si="1"/>
        <v>#DIV/0!</v>
      </c>
      <c r="F14" s="24"/>
      <c r="G14" s="62"/>
      <c r="H14" s="165" t="e">
        <f t="shared" si="2"/>
        <v>#DIV/0!</v>
      </c>
      <c r="I14" s="99" t="e">
        <f t="shared" si="3"/>
        <v>#DIV/0!</v>
      </c>
      <c r="J14" s="99" t="e">
        <f t="shared" si="4"/>
        <v>#DIV/0!</v>
      </c>
      <c r="K14" s="99" t="e">
        <f t="shared" si="5"/>
        <v>#DIV/0!</v>
      </c>
      <c r="L14" s="99" t="e">
        <f t="shared" si="6"/>
        <v>#DIV/0!</v>
      </c>
      <c r="M14" s="137"/>
      <c r="N14" s="136"/>
      <c r="O14" s="99" t="e">
        <f t="shared" si="7"/>
        <v>#DIV/0!</v>
      </c>
      <c r="P14" s="99" t="e">
        <f t="shared" si="8"/>
        <v>#DIV/0!</v>
      </c>
      <c r="Q14" s="99" t="e">
        <f t="shared" si="9"/>
        <v>#DIV/0!</v>
      </c>
      <c r="R14" s="99" t="e">
        <f t="shared" si="10"/>
        <v>#DIV/0!</v>
      </c>
      <c r="S14" s="99" t="e">
        <f t="shared" si="11"/>
        <v>#DIV/0!</v>
      </c>
      <c r="T14" s="99" t="e">
        <f t="shared" si="12"/>
        <v>#DIV/0!</v>
      </c>
      <c r="U14" s="165" t="e">
        <f t="shared" si="13"/>
        <v>#DIV/0!</v>
      </c>
      <c r="V14" s="99" t="e">
        <f t="shared" si="14"/>
        <v>#DIV/0!</v>
      </c>
      <c r="W14" s="167" t="e">
        <f t="shared" si="15"/>
        <v>#DIV/0!</v>
      </c>
      <c r="X14" s="143"/>
    </row>
    <row r="15" spans="1:28" x14ac:dyDescent="0.2">
      <c r="A15" s="143"/>
      <c r="B15" s="90"/>
      <c r="C15" s="97" t="s">
        <v>30</v>
      </c>
      <c r="D15" s="75" t="e">
        <f t="shared" si="0"/>
        <v>#DIV/0!</v>
      </c>
      <c r="E15" s="66" t="e">
        <f t="shared" si="1"/>
        <v>#DIV/0!</v>
      </c>
      <c r="F15" s="84"/>
      <c r="G15" s="62"/>
      <c r="H15" s="165" t="e">
        <f t="shared" si="2"/>
        <v>#DIV/0!</v>
      </c>
      <c r="I15" s="99" t="e">
        <f t="shared" si="3"/>
        <v>#DIV/0!</v>
      </c>
      <c r="J15" s="99" t="e">
        <f t="shared" si="4"/>
        <v>#DIV/0!</v>
      </c>
      <c r="K15" s="99" t="e">
        <f t="shared" si="5"/>
        <v>#DIV/0!</v>
      </c>
      <c r="L15" s="99" t="e">
        <f t="shared" si="6"/>
        <v>#DIV/0!</v>
      </c>
      <c r="M15" s="137"/>
      <c r="N15" s="136"/>
      <c r="O15" s="99" t="e">
        <f t="shared" si="7"/>
        <v>#DIV/0!</v>
      </c>
      <c r="P15" s="99" t="e">
        <f t="shared" si="8"/>
        <v>#DIV/0!</v>
      </c>
      <c r="Q15" s="99" t="e">
        <f t="shared" si="9"/>
        <v>#DIV/0!</v>
      </c>
      <c r="R15" s="99" t="e">
        <f t="shared" si="10"/>
        <v>#DIV/0!</v>
      </c>
      <c r="S15" s="99" t="e">
        <f t="shared" si="11"/>
        <v>#DIV/0!</v>
      </c>
      <c r="T15" s="99" t="e">
        <f t="shared" si="12"/>
        <v>#DIV/0!</v>
      </c>
      <c r="U15" s="165" t="e">
        <f t="shared" si="13"/>
        <v>#DIV/0!</v>
      </c>
      <c r="V15" s="99" t="e">
        <f t="shared" si="14"/>
        <v>#DIV/0!</v>
      </c>
      <c r="W15" s="167" t="e">
        <f t="shared" si="15"/>
        <v>#DIV/0!</v>
      </c>
      <c r="X15" s="143"/>
    </row>
    <row r="16" spans="1:28" x14ac:dyDescent="0.2">
      <c r="A16" s="143"/>
      <c r="B16" s="90"/>
      <c r="C16" s="97" t="s">
        <v>30</v>
      </c>
      <c r="D16" s="75" t="e">
        <f t="shared" si="0"/>
        <v>#DIV/0!</v>
      </c>
      <c r="E16" s="66" t="e">
        <f t="shared" si="1"/>
        <v>#DIV/0!</v>
      </c>
      <c r="F16" s="24"/>
      <c r="G16" s="62"/>
      <c r="H16" s="165" t="e">
        <f t="shared" si="2"/>
        <v>#DIV/0!</v>
      </c>
      <c r="I16" s="99" t="e">
        <f t="shared" si="3"/>
        <v>#DIV/0!</v>
      </c>
      <c r="J16" s="99" t="e">
        <f t="shared" si="4"/>
        <v>#DIV/0!</v>
      </c>
      <c r="K16" s="99" t="e">
        <f t="shared" si="5"/>
        <v>#DIV/0!</v>
      </c>
      <c r="L16" s="99" t="e">
        <f t="shared" si="6"/>
        <v>#DIV/0!</v>
      </c>
      <c r="M16" s="137"/>
      <c r="N16" s="136"/>
      <c r="O16" s="99" t="e">
        <f t="shared" si="7"/>
        <v>#DIV/0!</v>
      </c>
      <c r="P16" s="99" t="e">
        <f t="shared" si="8"/>
        <v>#DIV/0!</v>
      </c>
      <c r="Q16" s="99" t="e">
        <f t="shared" si="9"/>
        <v>#DIV/0!</v>
      </c>
      <c r="R16" s="99" t="e">
        <f t="shared" si="10"/>
        <v>#DIV/0!</v>
      </c>
      <c r="S16" s="99" t="e">
        <f t="shared" si="11"/>
        <v>#DIV/0!</v>
      </c>
      <c r="T16" s="99" t="e">
        <f t="shared" si="12"/>
        <v>#DIV/0!</v>
      </c>
      <c r="U16" s="165" t="e">
        <f t="shared" si="13"/>
        <v>#DIV/0!</v>
      </c>
      <c r="V16" s="99" t="e">
        <f t="shared" si="14"/>
        <v>#DIV/0!</v>
      </c>
      <c r="W16" s="167" t="e">
        <f t="shared" si="15"/>
        <v>#DIV/0!</v>
      </c>
      <c r="X16" s="143"/>
    </row>
    <row r="17" spans="1:24" x14ac:dyDescent="0.2">
      <c r="A17" s="143"/>
      <c r="B17" s="90"/>
      <c r="C17" s="97" t="s">
        <v>30</v>
      </c>
      <c r="D17" s="75" t="e">
        <f t="shared" si="0"/>
        <v>#DIV/0!</v>
      </c>
      <c r="E17" s="66" t="e">
        <f t="shared" si="1"/>
        <v>#DIV/0!</v>
      </c>
      <c r="F17" s="84"/>
      <c r="G17" s="62"/>
      <c r="H17" s="165" t="e">
        <f t="shared" si="2"/>
        <v>#DIV/0!</v>
      </c>
      <c r="I17" s="99" t="e">
        <f t="shared" si="3"/>
        <v>#DIV/0!</v>
      </c>
      <c r="J17" s="99" t="e">
        <f t="shared" si="4"/>
        <v>#DIV/0!</v>
      </c>
      <c r="K17" s="99" t="e">
        <f t="shared" si="5"/>
        <v>#DIV/0!</v>
      </c>
      <c r="L17" s="99" t="e">
        <f t="shared" si="6"/>
        <v>#DIV/0!</v>
      </c>
      <c r="M17" s="53"/>
      <c r="N17" s="85"/>
      <c r="O17" s="99" t="e">
        <f t="shared" si="7"/>
        <v>#DIV/0!</v>
      </c>
      <c r="P17" s="99" t="e">
        <f t="shared" si="8"/>
        <v>#DIV/0!</v>
      </c>
      <c r="Q17" s="99" t="e">
        <f t="shared" si="9"/>
        <v>#DIV/0!</v>
      </c>
      <c r="R17" s="99" t="e">
        <f t="shared" si="10"/>
        <v>#DIV/0!</v>
      </c>
      <c r="S17" s="99" t="e">
        <f t="shared" si="11"/>
        <v>#DIV/0!</v>
      </c>
      <c r="T17" s="99" t="e">
        <f t="shared" si="12"/>
        <v>#DIV/0!</v>
      </c>
      <c r="U17" s="165" t="e">
        <f t="shared" si="13"/>
        <v>#DIV/0!</v>
      </c>
      <c r="V17" s="99" t="e">
        <f t="shared" si="14"/>
        <v>#DIV/0!</v>
      </c>
      <c r="W17" s="167" t="e">
        <f t="shared" si="15"/>
        <v>#DIV/0!</v>
      </c>
      <c r="X17" s="143"/>
    </row>
    <row r="18" spans="1:24" x14ac:dyDescent="0.2">
      <c r="A18" s="143"/>
      <c r="B18" s="90"/>
      <c r="C18" s="97" t="s">
        <v>30</v>
      </c>
      <c r="D18" s="75" t="e">
        <f t="shared" si="0"/>
        <v>#DIV/0!</v>
      </c>
      <c r="E18" s="66" t="e">
        <f t="shared" si="1"/>
        <v>#DIV/0!</v>
      </c>
      <c r="F18" s="24"/>
      <c r="G18" s="62"/>
      <c r="H18" s="165" t="e">
        <f t="shared" si="2"/>
        <v>#DIV/0!</v>
      </c>
      <c r="I18" s="99" t="e">
        <f t="shared" si="3"/>
        <v>#DIV/0!</v>
      </c>
      <c r="J18" s="99" t="e">
        <f t="shared" si="4"/>
        <v>#DIV/0!</v>
      </c>
      <c r="K18" s="99" t="e">
        <f t="shared" si="5"/>
        <v>#DIV/0!</v>
      </c>
      <c r="L18" s="99" t="e">
        <f t="shared" si="6"/>
        <v>#DIV/0!</v>
      </c>
      <c r="M18" s="53"/>
      <c r="N18" s="85"/>
      <c r="O18" s="99" t="e">
        <f t="shared" si="7"/>
        <v>#DIV/0!</v>
      </c>
      <c r="P18" s="99" t="e">
        <f t="shared" si="8"/>
        <v>#DIV/0!</v>
      </c>
      <c r="Q18" s="99" t="e">
        <f t="shared" si="9"/>
        <v>#DIV/0!</v>
      </c>
      <c r="R18" s="99" t="e">
        <f t="shared" si="10"/>
        <v>#DIV/0!</v>
      </c>
      <c r="S18" s="99" t="e">
        <f t="shared" si="11"/>
        <v>#DIV/0!</v>
      </c>
      <c r="T18" s="99" t="e">
        <f t="shared" si="12"/>
        <v>#DIV/0!</v>
      </c>
      <c r="U18" s="165" t="e">
        <f t="shared" si="13"/>
        <v>#DIV/0!</v>
      </c>
      <c r="V18" s="99" t="e">
        <f t="shared" si="14"/>
        <v>#DIV/0!</v>
      </c>
      <c r="W18" s="167" t="e">
        <f t="shared" si="15"/>
        <v>#DIV/0!</v>
      </c>
      <c r="X18" s="143"/>
    </row>
    <row r="19" spans="1:24" s="2" customFormat="1" x14ac:dyDescent="0.2">
      <c r="A19" s="144"/>
      <c r="B19" s="106" t="s">
        <v>2</v>
      </c>
      <c r="C19" s="101"/>
      <c r="D19" s="76" t="e">
        <f>SUM(D13:D18)</f>
        <v>#DIV/0!</v>
      </c>
      <c r="E19" s="68" t="e">
        <f>SUM(E13:E18)</f>
        <v>#DIV/0!</v>
      </c>
      <c r="F19" s="68">
        <f>SUM(F13:F18)</f>
        <v>0</v>
      </c>
      <c r="G19" s="119"/>
      <c r="H19" s="166" t="e">
        <f>SUM(H13:H18)</f>
        <v>#DIV/0!</v>
      </c>
      <c r="I19" s="119" t="e">
        <f>SUM(I13:I18)</f>
        <v>#DIV/0!</v>
      </c>
      <c r="J19" s="119" t="e">
        <f>SUM(J13:J18)</f>
        <v>#DIV/0!</v>
      </c>
      <c r="K19" s="119" t="e">
        <f>SUM(K13:K18)</f>
        <v>#DIV/0!</v>
      </c>
      <c r="L19" s="119" t="e">
        <f>SUM(L13:L18)</f>
        <v>#DIV/0!</v>
      </c>
      <c r="M19" s="101"/>
      <c r="N19" s="101"/>
      <c r="O19" s="119" t="e">
        <f t="shared" ref="O19:W19" si="16">SUM(O13:O18)</f>
        <v>#DIV/0!</v>
      </c>
      <c r="P19" s="119" t="e">
        <f t="shared" si="16"/>
        <v>#DIV/0!</v>
      </c>
      <c r="Q19" s="166" t="e">
        <f t="shared" si="16"/>
        <v>#DIV/0!</v>
      </c>
      <c r="R19" s="166" t="e">
        <f t="shared" si="16"/>
        <v>#DIV/0!</v>
      </c>
      <c r="S19" s="166" t="e">
        <f t="shared" si="16"/>
        <v>#DIV/0!</v>
      </c>
      <c r="T19" s="119" t="e">
        <f t="shared" si="16"/>
        <v>#DIV/0!</v>
      </c>
      <c r="U19" s="166" t="e">
        <f t="shared" si="16"/>
        <v>#DIV/0!</v>
      </c>
      <c r="V19" s="119" t="e">
        <f t="shared" si="16"/>
        <v>#DIV/0!</v>
      </c>
      <c r="W19" s="168" t="e">
        <f t="shared" si="16"/>
        <v>#DIV/0!</v>
      </c>
      <c r="X19" s="144"/>
    </row>
    <row r="20" spans="1:24" x14ac:dyDescent="0.2">
      <c r="A20" s="143"/>
      <c r="B20" s="106"/>
      <c r="C20" s="97"/>
      <c r="D20" s="77"/>
      <c r="E20" s="69"/>
      <c r="F20" s="105"/>
      <c r="G20" s="99"/>
      <c r="H20" s="165"/>
      <c r="I20" s="99"/>
      <c r="J20" s="166"/>
      <c r="K20" s="165"/>
      <c r="L20" s="165"/>
      <c r="M20" s="97"/>
      <c r="N20" s="97"/>
      <c r="O20" s="165"/>
      <c r="P20" s="165"/>
      <c r="Q20" s="165"/>
      <c r="R20" s="165"/>
      <c r="S20" s="165"/>
      <c r="T20" s="165"/>
      <c r="U20" s="165"/>
      <c r="V20" s="165"/>
      <c r="W20" s="167"/>
      <c r="X20" s="143"/>
    </row>
    <row r="21" spans="1:24" x14ac:dyDescent="0.2">
      <c r="A21" s="143"/>
      <c r="B21" s="106" t="s">
        <v>89</v>
      </c>
      <c r="C21" s="97"/>
      <c r="D21" s="77"/>
      <c r="E21" s="69"/>
      <c r="F21" s="105"/>
      <c r="G21" s="99"/>
      <c r="H21" s="165"/>
      <c r="I21" s="99"/>
      <c r="J21" s="165"/>
      <c r="K21" s="165"/>
      <c r="L21" s="165"/>
      <c r="M21" s="97"/>
      <c r="N21" s="97"/>
      <c r="O21" s="165"/>
      <c r="P21" s="165"/>
      <c r="Q21" s="165"/>
      <c r="R21" s="165"/>
      <c r="S21" s="165"/>
      <c r="T21" s="165"/>
      <c r="U21" s="165"/>
      <c r="V21" s="165"/>
      <c r="W21" s="167"/>
      <c r="X21" s="143"/>
    </row>
    <row r="22" spans="1:24" x14ac:dyDescent="0.2">
      <c r="A22" s="143"/>
      <c r="B22" s="123"/>
      <c r="C22" s="97" t="s">
        <v>30</v>
      </c>
      <c r="D22" s="75" t="e">
        <f t="shared" ref="D22:D28" si="17">F22/$F$8</f>
        <v>#DIV/0!</v>
      </c>
      <c r="E22" s="66" t="e">
        <f t="shared" ref="E22:E28" si="18">F22/$F$8*$E$8</f>
        <v>#DIV/0!</v>
      </c>
      <c r="F22" s="84"/>
      <c r="G22" s="62"/>
      <c r="H22" s="165" t="e">
        <f>G22*E22</f>
        <v>#DIV/0!</v>
      </c>
      <c r="I22" s="99" t="e">
        <f>E22*$I$6</f>
        <v>#DIV/0!</v>
      </c>
      <c r="J22" s="99" t="e">
        <f>H22*$J$6</f>
        <v>#DIV/0!</v>
      </c>
      <c r="K22" s="99" t="e">
        <f>MIN(($K$6*$K$7*(E22/2080)),(H22*$K$6))</f>
        <v>#DIV/0!</v>
      </c>
      <c r="L22" s="99" t="e">
        <f>MIN(($L$6*$L$7*(E22/2080)),(H22*$L$6))</f>
        <v>#DIV/0!</v>
      </c>
      <c r="M22" s="137"/>
      <c r="N22" s="136"/>
      <c r="O22" s="99" t="e">
        <f>N22*H22/100</f>
        <v>#DIV/0!</v>
      </c>
      <c r="P22" s="99" t="e">
        <f>SUM(I22:L22)+O22</f>
        <v>#DIV/0!</v>
      </c>
      <c r="Q22" s="165" t="e">
        <f>H22+P22</f>
        <v>#DIV/0!</v>
      </c>
      <c r="R22" s="165" t="e">
        <f>Q22*$R$6</f>
        <v>#DIV/0!</v>
      </c>
      <c r="S22" s="165" t="e">
        <f>R22+Q22</f>
        <v>#DIV/0!</v>
      </c>
      <c r="T22" s="99" t="e">
        <f>$T$6*S22</f>
        <v>#DIV/0!</v>
      </c>
      <c r="U22" s="165" t="e">
        <f>S22+T22</f>
        <v>#DIV/0!</v>
      </c>
      <c r="V22" s="99" t="e">
        <f>$V$6*U22</f>
        <v>#DIV/0!</v>
      </c>
      <c r="W22" s="167" t="e">
        <f>U22+V22</f>
        <v>#DIV/0!</v>
      </c>
      <c r="X22" s="143"/>
    </row>
    <row r="23" spans="1:24" x14ac:dyDescent="0.2">
      <c r="A23" s="143"/>
      <c r="B23" s="123"/>
      <c r="C23" s="97" t="s">
        <v>30</v>
      </c>
      <c r="D23" s="75" t="e">
        <f t="shared" si="17"/>
        <v>#DIV/0!</v>
      </c>
      <c r="E23" s="66" t="e">
        <f t="shared" si="18"/>
        <v>#DIV/0!</v>
      </c>
      <c r="F23" s="24"/>
      <c r="G23" s="62"/>
      <c r="H23" s="165" t="e">
        <f t="shared" ref="H23:H35" si="19">G23*E23</f>
        <v>#DIV/0!</v>
      </c>
      <c r="I23" s="99" t="e">
        <f t="shared" ref="I23:I35" si="20">E23*$I$6</f>
        <v>#DIV/0!</v>
      </c>
      <c r="J23" s="99" t="e">
        <f t="shared" ref="J23:J35" si="21">H23*$J$6</f>
        <v>#DIV/0!</v>
      </c>
      <c r="K23" s="99" t="e">
        <f t="shared" ref="K23:K35" si="22">MIN(($K$6*$K$7*(E23/2080)),(H23*$K$6))</f>
        <v>#DIV/0!</v>
      </c>
      <c r="L23" s="99" t="e">
        <f t="shared" ref="L23:L35" si="23">MIN(($L$6*$L$7*(E23/2080)),(H23*$L$6))</f>
        <v>#DIV/0!</v>
      </c>
      <c r="M23" s="137"/>
      <c r="N23" s="136"/>
      <c r="O23" s="99" t="e">
        <f t="shared" ref="O23:O35" si="24">N23*H23/100</f>
        <v>#DIV/0!</v>
      </c>
      <c r="P23" s="99" t="e">
        <f t="shared" ref="P23:P35" si="25">SUM(I23:L23)+O23</f>
        <v>#DIV/0!</v>
      </c>
      <c r="Q23" s="165" t="e">
        <f t="shared" ref="Q23:Q35" si="26">H23+P23</f>
        <v>#DIV/0!</v>
      </c>
      <c r="R23" s="165" t="e">
        <f t="shared" ref="R23:R35" si="27">Q23*$R$6</f>
        <v>#DIV/0!</v>
      </c>
      <c r="S23" s="165" t="e">
        <f t="shared" ref="S23:S35" si="28">R23+Q23</f>
        <v>#DIV/0!</v>
      </c>
      <c r="T23" s="99" t="e">
        <f t="shared" ref="T23:T35" si="29">$T$6*S23</f>
        <v>#DIV/0!</v>
      </c>
      <c r="U23" s="165" t="e">
        <f t="shared" ref="U23:U35" si="30">S23+T23</f>
        <v>#DIV/0!</v>
      </c>
      <c r="V23" s="99" t="e">
        <f t="shared" ref="V23:V35" si="31">$V$6*U23</f>
        <v>#DIV/0!</v>
      </c>
      <c r="W23" s="167" t="e">
        <f t="shared" ref="W23:W35" si="32">U23+V23</f>
        <v>#DIV/0!</v>
      </c>
      <c r="X23" s="143"/>
    </row>
    <row r="24" spans="1:24" x14ac:dyDescent="0.2">
      <c r="A24" s="143"/>
      <c r="B24" s="123"/>
      <c r="C24" s="97" t="s">
        <v>30</v>
      </c>
      <c r="D24" s="75" t="e">
        <f t="shared" si="17"/>
        <v>#DIV/0!</v>
      </c>
      <c r="E24" s="66" t="e">
        <f t="shared" si="18"/>
        <v>#DIV/0!</v>
      </c>
      <c r="F24" s="24">
        <v>0</v>
      </c>
      <c r="G24" s="62"/>
      <c r="H24" s="165" t="e">
        <f t="shared" si="19"/>
        <v>#DIV/0!</v>
      </c>
      <c r="I24" s="99" t="e">
        <f t="shared" si="20"/>
        <v>#DIV/0!</v>
      </c>
      <c r="J24" s="99" t="e">
        <f t="shared" si="21"/>
        <v>#DIV/0!</v>
      </c>
      <c r="K24" s="99" t="e">
        <f t="shared" si="22"/>
        <v>#DIV/0!</v>
      </c>
      <c r="L24" s="99" t="e">
        <f t="shared" si="23"/>
        <v>#DIV/0!</v>
      </c>
      <c r="M24" s="137"/>
      <c r="N24" s="136"/>
      <c r="O24" s="99" t="e">
        <f t="shared" si="24"/>
        <v>#DIV/0!</v>
      </c>
      <c r="P24" s="99" t="e">
        <f t="shared" si="25"/>
        <v>#DIV/0!</v>
      </c>
      <c r="Q24" s="165" t="e">
        <f t="shared" si="26"/>
        <v>#DIV/0!</v>
      </c>
      <c r="R24" s="165" t="e">
        <f t="shared" si="27"/>
        <v>#DIV/0!</v>
      </c>
      <c r="S24" s="165" t="e">
        <f t="shared" si="28"/>
        <v>#DIV/0!</v>
      </c>
      <c r="T24" s="99" t="e">
        <f t="shared" si="29"/>
        <v>#DIV/0!</v>
      </c>
      <c r="U24" s="165" t="e">
        <f t="shared" si="30"/>
        <v>#DIV/0!</v>
      </c>
      <c r="V24" s="99" t="e">
        <f t="shared" si="31"/>
        <v>#DIV/0!</v>
      </c>
      <c r="W24" s="167" t="e">
        <f t="shared" si="32"/>
        <v>#DIV/0!</v>
      </c>
      <c r="X24" s="143"/>
    </row>
    <row r="25" spans="1:24" x14ac:dyDescent="0.2">
      <c r="A25" s="143"/>
      <c r="B25" s="123"/>
      <c r="C25" s="97" t="s">
        <v>30</v>
      </c>
      <c r="D25" s="75" t="e">
        <f t="shared" si="17"/>
        <v>#DIV/0!</v>
      </c>
      <c r="E25" s="66" t="e">
        <f t="shared" si="18"/>
        <v>#DIV/0!</v>
      </c>
      <c r="F25" s="24"/>
      <c r="G25" s="62"/>
      <c r="H25" s="165" t="e">
        <f t="shared" si="19"/>
        <v>#DIV/0!</v>
      </c>
      <c r="I25" s="99" t="e">
        <f t="shared" si="20"/>
        <v>#DIV/0!</v>
      </c>
      <c r="J25" s="99" t="e">
        <f t="shared" si="21"/>
        <v>#DIV/0!</v>
      </c>
      <c r="K25" s="99" t="e">
        <f t="shared" si="22"/>
        <v>#DIV/0!</v>
      </c>
      <c r="L25" s="99" t="e">
        <f t="shared" si="23"/>
        <v>#DIV/0!</v>
      </c>
      <c r="M25" s="53"/>
      <c r="N25" s="85"/>
      <c r="O25" s="99" t="e">
        <f t="shared" si="24"/>
        <v>#DIV/0!</v>
      </c>
      <c r="P25" s="99" t="e">
        <f t="shared" si="25"/>
        <v>#DIV/0!</v>
      </c>
      <c r="Q25" s="165" t="e">
        <f t="shared" si="26"/>
        <v>#DIV/0!</v>
      </c>
      <c r="R25" s="165" t="e">
        <f t="shared" si="27"/>
        <v>#DIV/0!</v>
      </c>
      <c r="S25" s="165" t="e">
        <f t="shared" si="28"/>
        <v>#DIV/0!</v>
      </c>
      <c r="T25" s="99" t="e">
        <f t="shared" si="29"/>
        <v>#DIV/0!</v>
      </c>
      <c r="U25" s="165" t="e">
        <f t="shared" si="30"/>
        <v>#DIV/0!</v>
      </c>
      <c r="V25" s="99" t="e">
        <f t="shared" si="31"/>
        <v>#DIV/0!</v>
      </c>
      <c r="W25" s="167" t="e">
        <f t="shared" si="32"/>
        <v>#DIV/0!</v>
      </c>
      <c r="X25" s="143"/>
    </row>
    <row r="26" spans="1:24" x14ac:dyDescent="0.2">
      <c r="A26" s="143"/>
      <c r="B26" s="123"/>
      <c r="C26" s="97" t="s">
        <v>30</v>
      </c>
      <c r="D26" s="75" t="e">
        <f t="shared" si="17"/>
        <v>#DIV/0!</v>
      </c>
      <c r="E26" s="66" t="e">
        <f t="shared" si="18"/>
        <v>#DIV/0!</v>
      </c>
      <c r="F26" s="24"/>
      <c r="G26" s="62"/>
      <c r="H26" s="165" t="e">
        <f t="shared" si="19"/>
        <v>#DIV/0!</v>
      </c>
      <c r="I26" s="99" t="e">
        <f t="shared" si="20"/>
        <v>#DIV/0!</v>
      </c>
      <c r="J26" s="99" t="e">
        <f t="shared" si="21"/>
        <v>#DIV/0!</v>
      </c>
      <c r="K26" s="99" t="e">
        <f t="shared" si="22"/>
        <v>#DIV/0!</v>
      </c>
      <c r="L26" s="99" t="e">
        <f t="shared" si="23"/>
        <v>#DIV/0!</v>
      </c>
      <c r="M26" s="53"/>
      <c r="N26" s="85"/>
      <c r="O26" s="99" t="e">
        <f t="shared" si="24"/>
        <v>#DIV/0!</v>
      </c>
      <c r="P26" s="99" t="e">
        <f t="shared" si="25"/>
        <v>#DIV/0!</v>
      </c>
      <c r="Q26" s="165" t="e">
        <f t="shared" si="26"/>
        <v>#DIV/0!</v>
      </c>
      <c r="R26" s="165" t="e">
        <f t="shared" si="27"/>
        <v>#DIV/0!</v>
      </c>
      <c r="S26" s="165" t="e">
        <f t="shared" si="28"/>
        <v>#DIV/0!</v>
      </c>
      <c r="T26" s="99" t="e">
        <f t="shared" si="29"/>
        <v>#DIV/0!</v>
      </c>
      <c r="U26" s="165" t="e">
        <f t="shared" si="30"/>
        <v>#DIV/0!</v>
      </c>
      <c r="V26" s="99" t="e">
        <f t="shared" si="31"/>
        <v>#DIV/0!</v>
      </c>
      <c r="W26" s="167" t="e">
        <f t="shared" si="32"/>
        <v>#DIV/0!</v>
      </c>
      <c r="X26" s="143"/>
    </row>
    <row r="27" spans="1:24" x14ac:dyDescent="0.2">
      <c r="A27" s="143"/>
      <c r="B27" s="123"/>
      <c r="C27" s="97" t="s">
        <v>30</v>
      </c>
      <c r="D27" s="75" t="e">
        <f t="shared" si="17"/>
        <v>#DIV/0!</v>
      </c>
      <c r="E27" s="66" t="e">
        <f t="shared" si="18"/>
        <v>#DIV/0!</v>
      </c>
      <c r="F27" s="24"/>
      <c r="G27" s="62"/>
      <c r="H27" s="165" t="e">
        <f t="shared" si="19"/>
        <v>#DIV/0!</v>
      </c>
      <c r="I27" s="99" t="e">
        <f t="shared" si="20"/>
        <v>#DIV/0!</v>
      </c>
      <c r="J27" s="99" t="e">
        <f t="shared" si="21"/>
        <v>#DIV/0!</v>
      </c>
      <c r="K27" s="99" t="e">
        <f t="shared" si="22"/>
        <v>#DIV/0!</v>
      </c>
      <c r="L27" s="99" t="e">
        <f t="shared" si="23"/>
        <v>#DIV/0!</v>
      </c>
      <c r="M27" s="53"/>
      <c r="N27" s="85"/>
      <c r="O27" s="99" t="e">
        <f t="shared" si="24"/>
        <v>#DIV/0!</v>
      </c>
      <c r="P27" s="99" t="e">
        <f t="shared" si="25"/>
        <v>#DIV/0!</v>
      </c>
      <c r="Q27" s="165" t="e">
        <f t="shared" si="26"/>
        <v>#DIV/0!</v>
      </c>
      <c r="R27" s="165" t="e">
        <f t="shared" si="27"/>
        <v>#DIV/0!</v>
      </c>
      <c r="S27" s="165" t="e">
        <f t="shared" si="28"/>
        <v>#DIV/0!</v>
      </c>
      <c r="T27" s="99" t="e">
        <f t="shared" si="29"/>
        <v>#DIV/0!</v>
      </c>
      <c r="U27" s="165" t="e">
        <f t="shared" si="30"/>
        <v>#DIV/0!</v>
      </c>
      <c r="V27" s="99" t="e">
        <f t="shared" si="31"/>
        <v>#DIV/0!</v>
      </c>
      <c r="W27" s="167" t="e">
        <f t="shared" si="32"/>
        <v>#DIV/0!</v>
      </c>
      <c r="X27" s="143"/>
    </row>
    <row r="28" spans="1:24" x14ac:dyDescent="0.2">
      <c r="A28" s="143"/>
      <c r="B28" s="123"/>
      <c r="C28" s="97" t="s">
        <v>30</v>
      </c>
      <c r="D28" s="75" t="e">
        <f t="shared" si="17"/>
        <v>#DIV/0!</v>
      </c>
      <c r="E28" s="66" t="e">
        <f t="shared" si="18"/>
        <v>#DIV/0!</v>
      </c>
      <c r="F28" s="24"/>
      <c r="G28" s="62"/>
      <c r="H28" s="165" t="e">
        <f t="shared" si="19"/>
        <v>#DIV/0!</v>
      </c>
      <c r="I28" s="99" t="e">
        <f t="shared" si="20"/>
        <v>#DIV/0!</v>
      </c>
      <c r="J28" s="99" t="e">
        <f t="shared" si="21"/>
        <v>#DIV/0!</v>
      </c>
      <c r="K28" s="99" t="e">
        <f t="shared" si="22"/>
        <v>#DIV/0!</v>
      </c>
      <c r="L28" s="99" t="e">
        <f t="shared" si="23"/>
        <v>#DIV/0!</v>
      </c>
      <c r="M28" s="53"/>
      <c r="N28" s="85"/>
      <c r="O28" s="99" t="e">
        <f t="shared" si="24"/>
        <v>#DIV/0!</v>
      </c>
      <c r="P28" s="99" t="e">
        <f t="shared" si="25"/>
        <v>#DIV/0!</v>
      </c>
      <c r="Q28" s="165" t="e">
        <f t="shared" si="26"/>
        <v>#DIV/0!</v>
      </c>
      <c r="R28" s="165" t="e">
        <f t="shared" si="27"/>
        <v>#DIV/0!</v>
      </c>
      <c r="S28" s="165" t="e">
        <f t="shared" si="28"/>
        <v>#DIV/0!</v>
      </c>
      <c r="T28" s="99" t="e">
        <f t="shared" si="29"/>
        <v>#DIV/0!</v>
      </c>
      <c r="U28" s="165" t="e">
        <f t="shared" si="30"/>
        <v>#DIV/0!</v>
      </c>
      <c r="V28" s="99" t="e">
        <f t="shared" si="31"/>
        <v>#DIV/0!</v>
      </c>
      <c r="W28" s="167" t="e">
        <f t="shared" si="32"/>
        <v>#DIV/0!</v>
      </c>
      <c r="X28" s="143"/>
    </row>
    <row r="29" spans="1:24" x14ac:dyDescent="0.2">
      <c r="A29" s="143"/>
      <c r="B29" s="106" t="s">
        <v>92</v>
      </c>
      <c r="C29" s="97"/>
      <c r="D29" s="75"/>
      <c r="E29" s="66"/>
      <c r="F29" s="66"/>
      <c r="G29" s="99"/>
      <c r="H29" s="165"/>
      <c r="I29" s="99"/>
      <c r="J29" s="99"/>
      <c r="K29" s="99"/>
      <c r="L29" s="99"/>
      <c r="M29" s="97"/>
      <c r="N29" s="125"/>
      <c r="O29" s="99"/>
      <c r="P29" s="99"/>
      <c r="Q29" s="165"/>
      <c r="R29" s="165"/>
      <c r="S29" s="165"/>
      <c r="T29" s="99"/>
      <c r="U29" s="165"/>
      <c r="V29" s="99"/>
      <c r="W29" s="167"/>
      <c r="X29" s="143"/>
    </row>
    <row r="30" spans="1:24" x14ac:dyDescent="0.2">
      <c r="A30" s="143"/>
      <c r="B30" s="123"/>
      <c r="C30" s="97" t="s">
        <v>30</v>
      </c>
      <c r="D30" s="75" t="e">
        <f t="shared" ref="D30:D35" si="33">F30/$F$7</f>
        <v>#DIV/0!</v>
      </c>
      <c r="E30" s="66" t="e">
        <f t="shared" ref="E30:E35" si="34">F30/$F$7*$E$7</f>
        <v>#DIV/0!</v>
      </c>
      <c r="F30" s="24"/>
      <c r="G30" s="62"/>
      <c r="H30" s="165" t="e">
        <f t="shared" si="19"/>
        <v>#DIV/0!</v>
      </c>
      <c r="I30" s="99" t="e">
        <f t="shared" si="20"/>
        <v>#DIV/0!</v>
      </c>
      <c r="J30" s="99" t="e">
        <f t="shared" si="21"/>
        <v>#DIV/0!</v>
      </c>
      <c r="K30" s="99" t="e">
        <f t="shared" si="22"/>
        <v>#DIV/0!</v>
      </c>
      <c r="L30" s="99" t="e">
        <f t="shared" si="23"/>
        <v>#DIV/0!</v>
      </c>
      <c r="M30" s="137"/>
      <c r="N30" s="136"/>
      <c r="O30" s="99" t="e">
        <f t="shared" si="24"/>
        <v>#DIV/0!</v>
      </c>
      <c r="P30" s="99" t="e">
        <f t="shared" si="25"/>
        <v>#DIV/0!</v>
      </c>
      <c r="Q30" s="165" t="e">
        <f t="shared" si="26"/>
        <v>#DIV/0!</v>
      </c>
      <c r="R30" s="165" t="e">
        <f t="shared" si="27"/>
        <v>#DIV/0!</v>
      </c>
      <c r="S30" s="165" t="e">
        <f t="shared" si="28"/>
        <v>#DIV/0!</v>
      </c>
      <c r="T30" s="99" t="e">
        <f t="shared" si="29"/>
        <v>#DIV/0!</v>
      </c>
      <c r="U30" s="165" t="e">
        <f t="shared" si="30"/>
        <v>#DIV/0!</v>
      </c>
      <c r="V30" s="99" t="e">
        <f t="shared" si="31"/>
        <v>#DIV/0!</v>
      </c>
      <c r="W30" s="167" t="e">
        <f t="shared" si="32"/>
        <v>#DIV/0!</v>
      </c>
      <c r="X30" s="143"/>
    </row>
    <row r="31" spans="1:24" x14ac:dyDescent="0.2">
      <c r="A31" s="143"/>
      <c r="B31" s="123"/>
      <c r="C31" s="97" t="s">
        <v>30</v>
      </c>
      <c r="D31" s="75" t="e">
        <f t="shared" si="33"/>
        <v>#DIV/0!</v>
      </c>
      <c r="E31" s="66" t="e">
        <f t="shared" si="34"/>
        <v>#DIV/0!</v>
      </c>
      <c r="F31" s="24"/>
      <c r="G31" s="62"/>
      <c r="H31" s="165" t="e">
        <f t="shared" si="19"/>
        <v>#DIV/0!</v>
      </c>
      <c r="I31" s="99" t="e">
        <f t="shared" si="20"/>
        <v>#DIV/0!</v>
      </c>
      <c r="J31" s="99" t="e">
        <f t="shared" si="21"/>
        <v>#DIV/0!</v>
      </c>
      <c r="K31" s="99" t="e">
        <f t="shared" si="22"/>
        <v>#DIV/0!</v>
      </c>
      <c r="L31" s="99" t="e">
        <f t="shared" si="23"/>
        <v>#DIV/0!</v>
      </c>
      <c r="M31" s="137"/>
      <c r="N31" s="136"/>
      <c r="O31" s="99" t="e">
        <f t="shared" si="24"/>
        <v>#DIV/0!</v>
      </c>
      <c r="P31" s="99" t="e">
        <f t="shared" si="25"/>
        <v>#DIV/0!</v>
      </c>
      <c r="Q31" s="165" t="e">
        <f t="shared" si="26"/>
        <v>#DIV/0!</v>
      </c>
      <c r="R31" s="165" t="e">
        <f t="shared" si="27"/>
        <v>#DIV/0!</v>
      </c>
      <c r="S31" s="165" t="e">
        <f t="shared" si="28"/>
        <v>#DIV/0!</v>
      </c>
      <c r="T31" s="99" t="e">
        <f t="shared" si="29"/>
        <v>#DIV/0!</v>
      </c>
      <c r="U31" s="165" t="e">
        <f t="shared" si="30"/>
        <v>#DIV/0!</v>
      </c>
      <c r="V31" s="99" t="e">
        <f t="shared" si="31"/>
        <v>#DIV/0!</v>
      </c>
      <c r="W31" s="167" t="e">
        <f t="shared" si="32"/>
        <v>#DIV/0!</v>
      </c>
      <c r="X31" s="143"/>
    </row>
    <row r="32" spans="1:24" x14ac:dyDescent="0.2">
      <c r="A32" s="143"/>
      <c r="B32" s="123"/>
      <c r="C32" s="97" t="s">
        <v>30</v>
      </c>
      <c r="D32" s="75" t="e">
        <f t="shared" si="33"/>
        <v>#DIV/0!</v>
      </c>
      <c r="E32" s="66" t="e">
        <f t="shared" si="34"/>
        <v>#DIV/0!</v>
      </c>
      <c r="F32" s="24"/>
      <c r="G32" s="62"/>
      <c r="H32" s="165" t="e">
        <f t="shared" si="19"/>
        <v>#DIV/0!</v>
      </c>
      <c r="I32" s="99" t="e">
        <f t="shared" si="20"/>
        <v>#DIV/0!</v>
      </c>
      <c r="J32" s="99" t="e">
        <f t="shared" si="21"/>
        <v>#DIV/0!</v>
      </c>
      <c r="K32" s="99" t="e">
        <f t="shared" si="22"/>
        <v>#DIV/0!</v>
      </c>
      <c r="L32" s="99" t="e">
        <f t="shared" si="23"/>
        <v>#DIV/0!</v>
      </c>
      <c r="M32" s="53"/>
      <c r="N32" s="85"/>
      <c r="O32" s="99" t="e">
        <f t="shared" si="24"/>
        <v>#DIV/0!</v>
      </c>
      <c r="P32" s="99" t="e">
        <f t="shared" si="25"/>
        <v>#DIV/0!</v>
      </c>
      <c r="Q32" s="165" t="e">
        <f t="shared" si="26"/>
        <v>#DIV/0!</v>
      </c>
      <c r="R32" s="165" t="e">
        <f t="shared" si="27"/>
        <v>#DIV/0!</v>
      </c>
      <c r="S32" s="165" t="e">
        <f t="shared" si="28"/>
        <v>#DIV/0!</v>
      </c>
      <c r="T32" s="99" t="e">
        <f t="shared" si="29"/>
        <v>#DIV/0!</v>
      </c>
      <c r="U32" s="165" t="e">
        <f t="shared" si="30"/>
        <v>#DIV/0!</v>
      </c>
      <c r="V32" s="99" t="e">
        <f t="shared" si="31"/>
        <v>#DIV/0!</v>
      </c>
      <c r="W32" s="167" t="e">
        <f t="shared" si="32"/>
        <v>#DIV/0!</v>
      </c>
      <c r="X32" s="143"/>
    </row>
    <row r="33" spans="1:24" x14ac:dyDescent="0.2">
      <c r="A33" s="143"/>
      <c r="B33" s="123"/>
      <c r="C33" s="97" t="s">
        <v>30</v>
      </c>
      <c r="D33" s="75" t="e">
        <f t="shared" si="33"/>
        <v>#DIV/0!</v>
      </c>
      <c r="E33" s="66" t="e">
        <f t="shared" si="34"/>
        <v>#DIV/0!</v>
      </c>
      <c r="F33" s="24"/>
      <c r="G33" s="62"/>
      <c r="H33" s="165" t="e">
        <f t="shared" si="19"/>
        <v>#DIV/0!</v>
      </c>
      <c r="I33" s="99" t="e">
        <f t="shared" si="20"/>
        <v>#DIV/0!</v>
      </c>
      <c r="J33" s="99" t="e">
        <f t="shared" si="21"/>
        <v>#DIV/0!</v>
      </c>
      <c r="K33" s="99" t="e">
        <f t="shared" si="22"/>
        <v>#DIV/0!</v>
      </c>
      <c r="L33" s="99" t="e">
        <f t="shared" si="23"/>
        <v>#DIV/0!</v>
      </c>
      <c r="M33" s="53"/>
      <c r="N33" s="85"/>
      <c r="O33" s="99" t="e">
        <f t="shared" si="24"/>
        <v>#DIV/0!</v>
      </c>
      <c r="P33" s="99" t="e">
        <f t="shared" si="25"/>
        <v>#DIV/0!</v>
      </c>
      <c r="Q33" s="165" t="e">
        <f t="shared" si="26"/>
        <v>#DIV/0!</v>
      </c>
      <c r="R33" s="165" t="e">
        <f t="shared" si="27"/>
        <v>#DIV/0!</v>
      </c>
      <c r="S33" s="165" t="e">
        <f t="shared" si="28"/>
        <v>#DIV/0!</v>
      </c>
      <c r="T33" s="99" t="e">
        <f t="shared" si="29"/>
        <v>#DIV/0!</v>
      </c>
      <c r="U33" s="165" t="e">
        <f t="shared" si="30"/>
        <v>#DIV/0!</v>
      </c>
      <c r="V33" s="99" t="e">
        <f t="shared" si="31"/>
        <v>#DIV/0!</v>
      </c>
      <c r="W33" s="167" t="e">
        <f t="shared" si="32"/>
        <v>#DIV/0!</v>
      </c>
      <c r="X33" s="143"/>
    </row>
    <row r="34" spans="1:24" x14ac:dyDescent="0.2">
      <c r="A34" s="143"/>
      <c r="B34" s="123"/>
      <c r="C34" s="97" t="s">
        <v>30</v>
      </c>
      <c r="D34" s="75" t="e">
        <f t="shared" si="33"/>
        <v>#DIV/0!</v>
      </c>
      <c r="E34" s="66" t="e">
        <f t="shared" si="34"/>
        <v>#DIV/0!</v>
      </c>
      <c r="F34" s="24"/>
      <c r="G34" s="62"/>
      <c r="H34" s="165" t="e">
        <f t="shared" si="19"/>
        <v>#DIV/0!</v>
      </c>
      <c r="I34" s="99" t="e">
        <f t="shared" si="20"/>
        <v>#DIV/0!</v>
      </c>
      <c r="J34" s="99" t="e">
        <f t="shared" si="21"/>
        <v>#DIV/0!</v>
      </c>
      <c r="K34" s="99" t="e">
        <f t="shared" si="22"/>
        <v>#DIV/0!</v>
      </c>
      <c r="L34" s="99" t="e">
        <f t="shared" si="23"/>
        <v>#DIV/0!</v>
      </c>
      <c r="M34" s="53"/>
      <c r="N34" s="85"/>
      <c r="O34" s="99" t="e">
        <f t="shared" si="24"/>
        <v>#DIV/0!</v>
      </c>
      <c r="P34" s="99" t="e">
        <f t="shared" si="25"/>
        <v>#DIV/0!</v>
      </c>
      <c r="Q34" s="165" t="e">
        <f t="shared" si="26"/>
        <v>#DIV/0!</v>
      </c>
      <c r="R34" s="165" t="e">
        <f t="shared" si="27"/>
        <v>#DIV/0!</v>
      </c>
      <c r="S34" s="165" t="e">
        <f t="shared" si="28"/>
        <v>#DIV/0!</v>
      </c>
      <c r="T34" s="99" t="e">
        <f t="shared" si="29"/>
        <v>#DIV/0!</v>
      </c>
      <c r="U34" s="165" t="e">
        <f t="shared" si="30"/>
        <v>#DIV/0!</v>
      </c>
      <c r="V34" s="99" t="e">
        <f t="shared" si="31"/>
        <v>#DIV/0!</v>
      </c>
      <c r="W34" s="167" t="e">
        <f t="shared" si="32"/>
        <v>#DIV/0!</v>
      </c>
      <c r="X34" s="143"/>
    </row>
    <row r="35" spans="1:24" x14ac:dyDescent="0.2">
      <c r="A35" s="143"/>
      <c r="B35" s="123"/>
      <c r="C35" s="97" t="s">
        <v>30</v>
      </c>
      <c r="D35" s="75" t="e">
        <f t="shared" si="33"/>
        <v>#DIV/0!</v>
      </c>
      <c r="E35" s="66" t="e">
        <f t="shared" si="34"/>
        <v>#DIV/0!</v>
      </c>
      <c r="F35" s="24"/>
      <c r="G35" s="62"/>
      <c r="H35" s="165" t="e">
        <f t="shared" si="19"/>
        <v>#DIV/0!</v>
      </c>
      <c r="I35" s="99" t="e">
        <f t="shared" si="20"/>
        <v>#DIV/0!</v>
      </c>
      <c r="J35" s="99" t="e">
        <f t="shared" si="21"/>
        <v>#DIV/0!</v>
      </c>
      <c r="K35" s="99" t="e">
        <f t="shared" si="22"/>
        <v>#DIV/0!</v>
      </c>
      <c r="L35" s="99" t="e">
        <f t="shared" si="23"/>
        <v>#DIV/0!</v>
      </c>
      <c r="M35" s="53"/>
      <c r="N35" s="85"/>
      <c r="O35" s="99" t="e">
        <f t="shared" si="24"/>
        <v>#DIV/0!</v>
      </c>
      <c r="P35" s="99" t="e">
        <f t="shared" si="25"/>
        <v>#DIV/0!</v>
      </c>
      <c r="Q35" s="165" t="e">
        <f t="shared" si="26"/>
        <v>#DIV/0!</v>
      </c>
      <c r="R35" s="165" t="e">
        <f t="shared" si="27"/>
        <v>#DIV/0!</v>
      </c>
      <c r="S35" s="165" t="e">
        <f t="shared" si="28"/>
        <v>#DIV/0!</v>
      </c>
      <c r="T35" s="99" t="e">
        <f t="shared" si="29"/>
        <v>#DIV/0!</v>
      </c>
      <c r="U35" s="165" t="e">
        <f t="shared" si="30"/>
        <v>#DIV/0!</v>
      </c>
      <c r="V35" s="99" t="e">
        <f t="shared" si="31"/>
        <v>#DIV/0!</v>
      </c>
      <c r="W35" s="167" t="e">
        <f t="shared" si="32"/>
        <v>#DIV/0!</v>
      </c>
      <c r="X35" s="143"/>
    </row>
    <row r="36" spans="1:24" s="2" customFormat="1" x14ac:dyDescent="0.2">
      <c r="A36" s="144"/>
      <c r="B36" s="106" t="s">
        <v>4</v>
      </c>
      <c r="C36" s="101"/>
      <c r="D36" s="76" t="e">
        <f>SUM(D22:D35)</f>
        <v>#DIV/0!</v>
      </c>
      <c r="E36" s="68" t="e">
        <f>SUM(E22:E35)</f>
        <v>#DIV/0!</v>
      </c>
      <c r="F36" s="68">
        <f>SUM(F22:F35)</f>
        <v>0</v>
      </c>
      <c r="G36" s="119"/>
      <c r="H36" s="166" t="e">
        <f>SUM(H22:H35)</f>
        <v>#DIV/0!</v>
      </c>
      <c r="I36" s="119" t="e">
        <f>SUM(I22:I35)</f>
        <v>#DIV/0!</v>
      </c>
      <c r="J36" s="119" t="e">
        <f>SUM(J22:J35)</f>
        <v>#DIV/0!</v>
      </c>
      <c r="K36" s="119" t="e">
        <f>SUM(K22:K35)</f>
        <v>#DIV/0!</v>
      </c>
      <c r="L36" s="119" t="e">
        <f>SUM(L22:L35)</f>
        <v>#DIV/0!</v>
      </c>
      <c r="M36" s="101"/>
      <c r="N36" s="101"/>
      <c r="O36" s="119" t="e">
        <f t="shared" ref="O36:W36" si="35">SUM(O22:O35)</f>
        <v>#DIV/0!</v>
      </c>
      <c r="P36" s="119" t="e">
        <f t="shared" si="35"/>
        <v>#DIV/0!</v>
      </c>
      <c r="Q36" s="166" t="e">
        <f t="shared" si="35"/>
        <v>#DIV/0!</v>
      </c>
      <c r="R36" s="166" t="e">
        <f>SUM(R22:R35)</f>
        <v>#DIV/0!</v>
      </c>
      <c r="S36" s="166" t="e">
        <f>SUM(S22:S35)</f>
        <v>#DIV/0!</v>
      </c>
      <c r="T36" s="119" t="e">
        <f t="shared" si="35"/>
        <v>#DIV/0!</v>
      </c>
      <c r="U36" s="166" t="e">
        <f t="shared" si="35"/>
        <v>#DIV/0!</v>
      </c>
      <c r="V36" s="119" t="e">
        <f t="shared" si="35"/>
        <v>#DIV/0!</v>
      </c>
      <c r="W36" s="168" t="e">
        <f t="shared" si="35"/>
        <v>#DIV/0!</v>
      </c>
      <c r="X36" s="144"/>
    </row>
    <row r="37" spans="1:24" s="2" customFormat="1" x14ac:dyDescent="0.2">
      <c r="A37" s="144"/>
      <c r="B37" s="106"/>
      <c r="C37" s="101"/>
      <c r="D37" s="76"/>
      <c r="E37" s="68"/>
      <c r="F37" s="68"/>
      <c r="G37" s="119"/>
      <c r="H37" s="107"/>
      <c r="I37" s="72"/>
      <c r="J37" s="72"/>
      <c r="K37" s="72"/>
      <c r="L37" s="72"/>
      <c r="M37" s="101"/>
      <c r="N37" s="101"/>
      <c r="O37" s="119"/>
      <c r="P37" s="119"/>
      <c r="Q37" s="166"/>
      <c r="R37" s="166"/>
      <c r="S37" s="166"/>
      <c r="T37" s="119"/>
      <c r="U37" s="166"/>
      <c r="V37" s="119"/>
      <c r="W37" s="168"/>
      <c r="X37" s="144"/>
    </row>
    <row r="38" spans="1:24" s="2" customFormat="1" x14ac:dyDescent="0.2">
      <c r="A38" s="144"/>
      <c r="B38" s="106" t="s">
        <v>44</v>
      </c>
      <c r="C38" s="101"/>
      <c r="D38" s="76"/>
      <c r="E38" s="68"/>
      <c r="F38" s="68"/>
      <c r="G38" s="119"/>
      <c r="H38" s="107"/>
      <c r="I38" s="72"/>
      <c r="J38" s="72"/>
      <c r="K38" s="72"/>
      <c r="L38" s="72"/>
      <c r="M38" s="101"/>
      <c r="N38" s="101"/>
      <c r="O38" s="166" t="e">
        <f>O36+O19</f>
        <v>#DIV/0!</v>
      </c>
      <c r="P38" s="166" t="e">
        <f t="shared" ref="P38:V38" si="36">P36+P19</f>
        <v>#DIV/0!</v>
      </c>
      <c r="Q38" s="166" t="e">
        <f t="shared" si="36"/>
        <v>#DIV/0!</v>
      </c>
      <c r="R38" s="166" t="e">
        <f t="shared" si="36"/>
        <v>#DIV/0!</v>
      </c>
      <c r="S38" s="166" t="e">
        <f t="shared" si="36"/>
        <v>#DIV/0!</v>
      </c>
      <c r="T38" s="166" t="e">
        <f t="shared" si="36"/>
        <v>#DIV/0!</v>
      </c>
      <c r="U38" s="166" t="e">
        <f t="shared" si="36"/>
        <v>#DIV/0!</v>
      </c>
      <c r="V38" s="166" t="e">
        <f t="shared" si="36"/>
        <v>#DIV/0!</v>
      </c>
      <c r="W38" s="168" t="e">
        <f>W36+W19</f>
        <v>#DIV/0!</v>
      </c>
      <c r="X38" s="180"/>
    </row>
    <row r="39" spans="1:24" s="2" customFormat="1" x14ac:dyDescent="0.2">
      <c r="A39" s="144"/>
      <c r="B39" s="106"/>
      <c r="C39" s="101"/>
      <c r="D39" s="76"/>
      <c r="E39" s="68"/>
      <c r="F39" s="124"/>
      <c r="G39" s="119"/>
      <c r="H39" s="107"/>
      <c r="I39" s="72"/>
      <c r="J39" s="72"/>
      <c r="K39" s="72"/>
      <c r="L39" s="72"/>
      <c r="M39" s="101"/>
      <c r="N39" s="101"/>
      <c r="O39" s="72"/>
      <c r="P39" s="72"/>
      <c r="Q39" s="107"/>
      <c r="R39" s="107"/>
      <c r="S39" s="107"/>
      <c r="T39" s="72"/>
      <c r="U39" s="107"/>
      <c r="V39" s="72"/>
      <c r="W39" s="108"/>
      <c r="X39" s="144"/>
    </row>
    <row r="40" spans="1:24" s="2" customFormat="1" x14ac:dyDescent="0.2">
      <c r="A40" s="144"/>
      <c r="B40" s="106" t="s">
        <v>85</v>
      </c>
      <c r="C40" s="101"/>
      <c r="D40" s="76"/>
      <c r="E40" s="68"/>
      <c r="F40" s="124"/>
      <c r="G40" s="119"/>
      <c r="H40" s="107"/>
      <c r="I40" s="72"/>
      <c r="J40" s="72"/>
      <c r="K40" s="72"/>
      <c r="L40" s="72"/>
      <c r="M40" s="101"/>
      <c r="N40" s="101"/>
      <c r="O40" s="72"/>
      <c r="P40" s="72"/>
      <c r="Q40" s="107"/>
      <c r="R40" s="107"/>
      <c r="S40" s="107"/>
      <c r="T40" s="72"/>
      <c r="U40" s="107"/>
      <c r="V40" s="72"/>
      <c r="W40" s="108"/>
      <c r="X40" s="144"/>
    </row>
    <row r="41" spans="1:24" s="2" customFormat="1" x14ac:dyDescent="0.2">
      <c r="A41" s="144"/>
      <c r="B41" s="139"/>
      <c r="C41" s="101"/>
      <c r="D41" s="76"/>
      <c r="E41" s="68"/>
      <c r="F41" s="124"/>
      <c r="G41" s="119"/>
      <c r="H41" s="107"/>
      <c r="I41" s="72"/>
      <c r="J41" s="72"/>
      <c r="K41" s="72"/>
      <c r="L41" s="72"/>
      <c r="M41" s="101"/>
      <c r="N41" s="101"/>
      <c r="O41" s="72"/>
      <c r="P41" s="72"/>
      <c r="Q41" s="169"/>
      <c r="R41" s="165">
        <f>Q41*$R$6</f>
        <v>0</v>
      </c>
      <c r="S41" s="165">
        <f>R41+Q41</f>
        <v>0</v>
      </c>
      <c r="T41" s="99">
        <f>$T$6*S41</f>
        <v>0</v>
      </c>
      <c r="U41" s="165">
        <f>S41+T41</f>
        <v>0</v>
      </c>
      <c r="V41" s="99">
        <f>$V$6*U41</f>
        <v>0</v>
      </c>
      <c r="W41" s="167">
        <f>U41+V41</f>
        <v>0</v>
      </c>
      <c r="X41" s="144"/>
    </row>
    <row r="42" spans="1:24" s="2" customFormat="1" x14ac:dyDescent="0.2">
      <c r="A42" s="144"/>
      <c r="B42" s="139"/>
      <c r="C42" s="101"/>
      <c r="D42" s="76"/>
      <c r="E42" s="68"/>
      <c r="F42" s="124"/>
      <c r="G42" s="119"/>
      <c r="H42" s="107"/>
      <c r="I42" s="72"/>
      <c r="J42" s="72"/>
      <c r="K42" s="72"/>
      <c r="L42" s="72"/>
      <c r="M42" s="101"/>
      <c r="N42" s="101"/>
      <c r="O42" s="72"/>
      <c r="P42" s="72"/>
      <c r="Q42" s="169"/>
      <c r="R42" s="165">
        <f t="shared" ref="R42:R49" si="37">Q42*$R$6</f>
        <v>0</v>
      </c>
      <c r="S42" s="165">
        <f t="shared" ref="S42:S49" si="38">R42+Q42</f>
        <v>0</v>
      </c>
      <c r="T42" s="99">
        <f t="shared" ref="T42:T49" si="39">$T$6*S42</f>
        <v>0</v>
      </c>
      <c r="U42" s="165">
        <f t="shared" ref="U42:U49" si="40">S42+T42</f>
        <v>0</v>
      </c>
      <c r="V42" s="99">
        <f t="shared" ref="V42:V49" si="41">$V$6*U42</f>
        <v>0</v>
      </c>
      <c r="W42" s="167">
        <f t="shared" ref="W42:W49" si="42">U42+V42</f>
        <v>0</v>
      </c>
      <c r="X42" s="144"/>
    </row>
    <row r="43" spans="1:24" s="2" customFormat="1" x14ac:dyDescent="0.2">
      <c r="A43" s="144"/>
      <c r="B43" s="139"/>
      <c r="C43" s="101"/>
      <c r="D43" s="76"/>
      <c r="E43" s="68"/>
      <c r="F43" s="68"/>
      <c r="G43" s="119"/>
      <c r="H43" s="107"/>
      <c r="I43" s="72"/>
      <c r="J43" s="72"/>
      <c r="K43" s="72"/>
      <c r="L43" s="72"/>
      <c r="M43" s="101"/>
      <c r="N43" s="101"/>
      <c r="O43" s="72"/>
      <c r="P43" s="72"/>
      <c r="Q43" s="169"/>
      <c r="R43" s="165">
        <f t="shared" si="37"/>
        <v>0</v>
      </c>
      <c r="S43" s="165">
        <f t="shared" si="38"/>
        <v>0</v>
      </c>
      <c r="T43" s="99">
        <f t="shared" si="39"/>
        <v>0</v>
      </c>
      <c r="U43" s="165">
        <f t="shared" si="40"/>
        <v>0</v>
      </c>
      <c r="V43" s="99">
        <f t="shared" si="41"/>
        <v>0</v>
      </c>
      <c r="W43" s="167">
        <f t="shared" si="42"/>
        <v>0</v>
      </c>
      <c r="X43" s="144"/>
    </row>
    <row r="44" spans="1:24" s="2" customFormat="1" x14ac:dyDescent="0.2">
      <c r="A44" s="144"/>
      <c r="B44" s="139"/>
      <c r="C44" s="101"/>
      <c r="D44" s="76"/>
      <c r="E44" s="68"/>
      <c r="F44" s="68"/>
      <c r="G44" s="119"/>
      <c r="H44" s="107"/>
      <c r="I44" s="72"/>
      <c r="J44" s="72"/>
      <c r="K44" s="72"/>
      <c r="L44" s="72"/>
      <c r="M44" s="101"/>
      <c r="N44" s="101"/>
      <c r="O44" s="72"/>
      <c r="P44" s="72"/>
      <c r="Q44" s="169"/>
      <c r="R44" s="165">
        <f t="shared" si="37"/>
        <v>0</v>
      </c>
      <c r="S44" s="165">
        <f t="shared" si="38"/>
        <v>0</v>
      </c>
      <c r="T44" s="99">
        <f t="shared" si="39"/>
        <v>0</v>
      </c>
      <c r="U44" s="165">
        <f t="shared" si="40"/>
        <v>0</v>
      </c>
      <c r="V44" s="99">
        <f t="shared" si="41"/>
        <v>0</v>
      </c>
      <c r="W44" s="167">
        <f t="shared" si="42"/>
        <v>0</v>
      </c>
      <c r="X44" s="144"/>
    </row>
    <row r="45" spans="1:24" s="2" customFormat="1" x14ac:dyDescent="0.2">
      <c r="A45" s="144"/>
      <c r="B45" s="140"/>
      <c r="C45" s="101"/>
      <c r="D45" s="76"/>
      <c r="E45" s="68"/>
      <c r="F45" s="68"/>
      <c r="G45" s="119"/>
      <c r="H45" s="107"/>
      <c r="I45" s="72"/>
      <c r="J45" s="72"/>
      <c r="K45" s="72"/>
      <c r="L45" s="72"/>
      <c r="M45" s="101"/>
      <c r="N45" s="101"/>
      <c r="O45" s="72"/>
      <c r="P45" s="72"/>
      <c r="Q45" s="169"/>
      <c r="R45" s="165">
        <f t="shared" si="37"/>
        <v>0</v>
      </c>
      <c r="S45" s="165">
        <f t="shared" si="38"/>
        <v>0</v>
      </c>
      <c r="T45" s="99">
        <f t="shared" si="39"/>
        <v>0</v>
      </c>
      <c r="U45" s="165">
        <f t="shared" si="40"/>
        <v>0</v>
      </c>
      <c r="V45" s="99">
        <f t="shared" si="41"/>
        <v>0</v>
      </c>
      <c r="W45" s="167">
        <f t="shared" si="42"/>
        <v>0</v>
      </c>
      <c r="X45" s="144"/>
    </row>
    <row r="46" spans="1:24" s="2" customFormat="1" x14ac:dyDescent="0.2">
      <c r="A46" s="144"/>
      <c r="B46" s="140"/>
      <c r="C46" s="101"/>
      <c r="D46" s="76"/>
      <c r="E46" s="68"/>
      <c r="F46" s="68"/>
      <c r="G46" s="119"/>
      <c r="H46" s="107"/>
      <c r="I46" s="72"/>
      <c r="J46" s="72"/>
      <c r="K46" s="72"/>
      <c r="L46" s="72"/>
      <c r="M46" s="101"/>
      <c r="N46" s="101"/>
      <c r="O46" s="72"/>
      <c r="P46" s="72"/>
      <c r="Q46" s="169"/>
      <c r="R46" s="165">
        <f t="shared" si="37"/>
        <v>0</v>
      </c>
      <c r="S46" s="165">
        <f t="shared" si="38"/>
        <v>0</v>
      </c>
      <c r="T46" s="99">
        <f t="shared" si="39"/>
        <v>0</v>
      </c>
      <c r="U46" s="165">
        <f t="shared" si="40"/>
        <v>0</v>
      </c>
      <c r="V46" s="99">
        <f t="shared" si="41"/>
        <v>0</v>
      </c>
      <c r="W46" s="167">
        <f t="shared" si="42"/>
        <v>0</v>
      </c>
      <c r="X46" s="144"/>
    </row>
    <row r="47" spans="1:24" s="2" customFormat="1" x14ac:dyDescent="0.2">
      <c r="A47" s="144"/>
      <c r="B47" s="140"/>
      <c r="C47" s="101"/>
      <c r="D47" s="76"/>
      <c r="E47" s="68"/>
      <c r="F47" s="68"/>
      <c r="G47" s="119"/>
      <c r="H47" s="107"/>
      <c r="I47" s="72"/>
      <c r="J47" s="72"/>
      <c r="K47" s="72"/>
      <c r="L47" s="72"/>
      <c r="M47" s="101"/>
      <c r="N47" s="101"/>
      <c r="O47" s="72"/>
      <c r="P47" s="72"/>
      <c r="Q47" s="169"/>
      <c r="R47" s="165">
        <f t="shared" si="37"/>
        <v>0</v>
      </c>
      <c r="S47" s="165">
        <f t="shared" si="38"/>
        <v>0</v>
      </c>
      <c r="T47" s="99">
        <f t="shared" si="39"/>
        <v>0</v>
      </c>
      <c r="U47" s="165">
        <f t="shared" si="40"/>
        <v>0</v>
      </c>
      <c r="V47" s="99">
        <f t="shared" si="41"/>
        <v>0</v>
      </c>
      <c r="W47" s="167">
        <f t="shared" si="42"/>
        <v>0</v>
      </c>
      <c r="X47" s="144"/>
    </row>
    <row r="48" spans="1:24" s="2" customFormat="1" x14ac:dyDescent="0.2">
      <c r="A48" s="144"/>
      <c r="B48" s="140"/>
      <c r="C48" s="101"/>
      <c r="D48" s="76"/>
      <c r="E48" s="68"/>
      <c r="F48" s="68"/>
      <c r="G48" s="119"/>
      <c r="H48" s="107"/>
      <c r="I48" s="72"/>
      <c r="J48" s="72"/>
      <c r="K48" s="72"/>
      <c r="L48" s="72"/>
      <c r="M48" s="101"/>
      <c r="N48" s="101"/>
      <c r="O48" s="72"/>
      <c r="P48" s="72"/>
      <c r="Q48" s="169"/>
      <c r="R48" s="165">
        <f t="shared" si="37"/>
        <v>0</v>
      </c>
      <c r="S48" s="165">
        <f t="shared" si="38"/>
        <v>0</v>
      </c>
      <c r="T48" s="99">
        <f t="shared" si="39"/>
        <v>0</v>
      </c>
      <c r="U48" s="165">
        <f t="shared" si="40"/>
        <v>0</v>
      </c>
      <c r="V48" s="99">
        <f t="shared" si="41"/>
        <v>0</v>
      </c>
      <c r="W48" s="167">
        <f t="shared" si="42"/>
        <v>0</v>
      </c>
      <c r="X48" s="144"/>
    </row>
    <row r="49" spans="1:28" s="2" customFormat="1" x14ac:dyDescent="0.2">
      <c r="A49" s="144"/>
      <c r="B49" s="140"/>
      <c r="C49" s="101"/>
      <c r="D49" s="76"/>
      <c r="E49" s="68"/>
      <c r="F49" s="68"/>
      <c r="G49" s="119"/>
      <c r="H49" s="107"/>
      <c r="I49" s="72"/>
      <c r="J49" s="72"/>
      <c r="K49" s="72"/>
      <c r="L49" s="72"/>
      <c r="M49" s="101"/>
      <c r="N49" s="101"/>
      <c r="O49" s="72"/>
      <c r="P49" s="72"/>
      <c r="Q49" s="169"/>
      <c r="R49" s="165">
        <f t="shared" si="37"/>
        <v>0</v>
      </c>
      <c r="S49" s="165">
        <f t="shared" si="38"/>
        <v>0</v>
      </c>
      <c r="T49" s="99">
        <f t="shared" si="39"/>
        <v>0</v>
      </c>
      <c r="U49" s="165">
        <f t="shared" si="40"/>
        <v>0</v>
      </c>
      <c r="V49" s="99">
        <f t="shared" si="41"/>
        <v>0</v>
      </c>
      <c r="W49" s="167">
        <f t="shared" si="42"/>
        <v>0</v>
      </c>
      <c r="X49" s="144"/>
    </row>
    <row r="50" spans="1:28" s="2" customFormat="1" x14ac:dyDescent="0.2">
      <c r="A50" s="144"/>
      <c r="B50" s="134"/>
      <c r="C50" s="101"/>
      <c r="D50" s="76"/>
      <c r="E50" s="68"/>
      <c r="F50" s="68"/>
      <c r="G50" s="119"/>
      <c r="H50" s="107"/>
      <c r="I50" s="72"/>
      <c r="J50" s="72"/>
      <c r="K50" s="72"/>
      <c r="L50" s="72"/>
      <c r="M50" s="101"/>
      <c r="N50" s="101"/>
      <c r="O50" s="72"/>
      <c r="P50" s="72"/>
      <c r="Q50" s="166"/>
      <c r="R50" s="166"/>
      <c r="S50" s="166"/>
      <c r="T50" s="119"/>
      <c r="U50" s="166"/>
      <c r="V50" s="119"/>
      <c r="W50" s="168"/>
      <c r="X50" s="144"/>
    </row>
    <row r="51" spans="1:28" s="2" customFormat="1" x14ac:dyDescent="0.2">
      <c r="A51" s="144"/>
      <c r="B51" s="135" t="s">
        <v>87</v>
      </c>
      <c r="C51" s="101"/>
      <c r="D51" s="76"/>
      <c r="E51" s="68"/>
      <c r="F51" s="68"/>
      <c r="G51" s="119"/>
      <c r="H51" s="107"/>
      <c r="I51" s="72"/>
      <c r="J51" s="72"/>
      <c r="K51" s="72"/>
      <c r="L51" s="72"/>
      <c r="M51" s="101"/>
      <c r="N51" s="101"/>
      <c r="O51" s="72"/>
      <c r="P51" s="72"/>
      <c r="Q51" s="166">
        <f t="shared" ref="Q51:V51" si="43">SUM(Q41:Q49)</f>
        <v>0</v>
      </c>
      <c r="R51" s="166">
        <f t="shared" si="43"/>
        <v>0</v>
      </c>
      <c r="S51" s="166">
        <f t="shared" si="43"/>
        <v>0</v>
      </c>
      <c r="T51" s="166">
        <f t="shared" si="43"/>
        <v>0</v>
      </c>
      <c r="U51" s="166">
        <f t="shared" si="43"/>
        <v>0</v>
      </c>
      <c r="V51" s="166">
        <f t="shared" si="43"/>
        <v>0</v>
      </c>
      <c r="W51" s="168">
        <f>SUM(W41:W49)</f>
        <v>0</v>
      </c>
      <c r="X51" s="144"/>
    </row>
    <row r="52" spans="1:28" s="2" customFormat="1" ht="10.8" thickBot="1" x14ac:dyDescent="0.25">
      <c r="A52" s="144"/>
      <c r="B52" s="106"/>
      <c r="C52" s="101"/>
      <c r="D52" s="76"/>
      <c r="E52" s="68"/>
      <c r="F52" s="68"/>
      <c r="G52" s="119"/>
      <c r="H52" s="107"/>
      <c r="I52" s="72"/>
      <c r="J52" s="72"/>
      <c r="K52" s="72"/>
      <c r="L52" s="72"/>
      <c r="M52" s="101"/>
      <c r="N52" s="101"/>
      <c r="O52" s="72"/>
      <c r="P52" s="72"/>
      <c r="Q52" s="166"/>
      <c r="R52" s="166"/>
      <c r="S52" s="166"/>
      <c r="T52" s="119"/>
      <c r="U52" s="166"/>
      <c r="V52" s="119"/>
      <c r="W52" s="168"/>
      <c r="X52" s="144"/>
    </row>
    <row r="53" spans="1:28" ht="10.8" thickBot="1" x14ac:dyDescent="0.25">
      <c r="A53" s="222" t="s">
        <v>122</v>
      </c>
      <c r="B53" s="262" t="s">
        <v>109</v>
      </c>
      <c r="C53" s="109"/>
      <c r="D53" s="117" t="e">
        <f>SUM(D36+D19)</f>
        <v>#DIV/0!</v>
      </c>
      <c r="E53" s="120" t="e">
        <f>SUM(E36+E19)</f>
        <v>#DIV/0!</v>
      </c>
      <c r="F53" s="120">
        <f>SUM(F36+F19)</f>
        <v>0</v>
      </c>
      <c r="G53" s="170"/>
      <c r="H53" s="170" t="e">
        <f>H36+H19</f>
        <v>#DIV/0!</v>
      </c>
      <c r="I53" s="170" t="e">
        <f>I36+I19</f>
        <v>#DIV/0!</v>
      </c>
      <c r="J53" s="170" t="e">
        <f>J36+J19</f>
        <v>#DIV/0!</v>
      </c>
      <c r="K53" s="170" t="e">
        <f>K36+K19</f>
        <v>#DIV/0!</v>
      </c>
      <c r="L53" s="170" t="e">
        <f>L36+L19</f>
        <v>#DIV/0!</v>
      </c>
      <c r="M53" s="109"/>
      <c r="N53" s="109"/>
      <c r="O53" s="170" t="e">
        <f>O38</f>
        <v>#DIV/0!</v>
      </c>
      <c r="P53" s="170" t="e">
        <f>P38</f>
        <v>#DIV/0!</v>
      </c>
      <c r="Q53" s="170" t="e">
        <f>Q38+Q51</f>
        <v>#DIV/0!</v>
      </c>
      <c r="R53" s="170" t="e">
        <f t="shared" ref="R53:W53" si="44">R38+R51</f>
        <v>#DIV/0!</v>
      </c>
      <c r="S53" s="170" t="e">
        <f t="shared" si="44"/>
        <v>#DIV/0!</v>
      </c>
      <c r="T53" s="170" t="e">
        <f t="shared" si="44"/>
        <v>#DIV/0!</v>
      </c>
      <c r="U53" s="170" t="e">
        <f t="shared" si="44"/>
        <v>#DIV/0!</v>
      </c>
      <c r="V53" s="170" t="e">
        <f t="shared" si="44"/>
        <v>#DIV/0!</v>
      </c>
      <c r="W53" s="263" t="e">
        <f t="shared" si="44"/>
        <v>#DIV/0!</v>
      </c>
      <c r="X53" s="225"/>
    </row>
    <row r="54" spans="1:28" ht="11.25" customHeight="1" x14ac:dyDescent="0.2"/>
    <row r="55" spans="1:28" x14ac:dyDescent="0.2">
      <c r="Y55" s="4"/>
      <c r="Z55" s="4"/>
      <c r="AA55" s="4"/>
      <c r="AB55" s="4"/>
    </row>
    <row r="56" spans="1:28" x14ac:dyDescent="0.2">
      <c r="Y56" s="4"/>
      <c r="Z56" s="4"/>
      <c r="AA56" s="4"/>
      <c r="AB56" s="4"/>
    </row>
    <row r="64" spans="1:28" s="2" customFormat="1" x14ac:dyDescent="0.2">
      <c r="A64" s="1"/>
      <c r="B64" s="22"/>
      <c r="C64" s="1"/>
      <c r="D64" s="3"/>
      <c r="E64" s="3"/>
      <c r="F64" s="3"/>
      <c r="G64" s="6"/>
      <c r="H64" s="1"/>
      <c r="I64" s="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81" spans="1:24" s="2" customFormat="1" x14ac:dyDescent="0.2">
      <c r="A81" s="1"/>
      <c r="B81" s="22"/>
      <c r="C81" s="1"/>
      <c r="D81" s="3"/>
      <c r="E81" s="3"/>
      <c r="F81" s="3"/>
      <c r="G81" s="6"/>
      <c r="H81" s="1"/>
      <c r="I81" s="6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s="2" customFormat="1" x14ac:dyDescent="0.2">
      <c r="A82" s="1"/>
      <c r="B82" s="22"/>
      <c r="C82" s="1"/>
      <c r="D82" s="3"/>
      <c r="E82" s="3"/>
      <c r="F82" s="3"/>
      <c r="G82" s="6"/>
      <c r="H82" s="1"/>
      <c r="I82" s="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s="2" customFormat="1" x14ac:dyDescent="0.2">
      <c r="A83" s="1"/>
      <c r="B83" s="22"/>
      <c r="C83" s="1"/>
      <c r="D83" s="3"/>
      <c r="E83" s="3"/>
      <c r="F83" s="3"/>
      <c r="G83" s="6"/>
      <c r="H83" s="1"/>
      <c r="I83" s="6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s="2" customFormat="1" x14ac:dyDescent="0.2">
      <c r="A84" s="1"/>
      <c r="B84" s="22"/>
      <c r="C84" s="1"/>
      <c r="D84" s="3"/>
      <c r="E84" s="3"/>
      <c r="F84" s="3"/>
      <c r="G84" s="6"/>
      <c r="H84" s="1"/>
      <c r="I84" s="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s="2" customFormat="1" x14ac:dyDescent="0.2">
      <c r="A85" s="1"/>
      <c r="B85" s="22"/>
      <c r="C85" s="1"/>
      <c r="D85" s="3"/>
      <c r="E85" s="3"/>
      <c r="F85" s="3"/>
      <c r="G85" s="6"/>
      <c r="H85" s="1"/>
      <c r="I85" s="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s="2" customFormat="1" x14ac:dyDescent="0.2">
      <c r="A86" s="1"/>
      <c r="B86" s="22"/>
      <c r="C86" s="1"/>
      <c r="D86" s="3"/>
      <c r="E86" s="3"/>
      <c r="F86" s="3"/>
      <c r="G86" s="6"/>
      <c r="H86" s="1"/>
      <c r="I86" s="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s="2" customFormat="1" x14ac:dyDescent="0.2">
      <c r="A87" s="1"/>
      <c r="B87" s="22"/>
      <c r="C87" s="1"/>
      <c r="D87" s="3"/>
      <c r="E87" s="3"/>
      <c r="F87" s="3"/>
      <c r="G87" s="6"/>
      <c r="H87" s="1"/>
      <c r="I87" s="6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s="2" customFormat="1" x14ac:dyDescent="0.2">
      <c r="A88" s="1"/>
      <c r="B88" s="22"/>
      <c r="C88" s="1"/>
      <c r="D88" s="3"/>
      <c r="E88" s="3"/>
      <c r="F88" s="3"/>
      <c r="G88" s="6"/>
      <c r="H88" s="1"/>
      <c r="I88" s="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s="2" customFormat="1" x14ac:dyDescent="0.2">
      <c r="A89" s="1"/>
      <c r="B89" s="22"/>
      <c r="C89" s="1"/>
      <c r="D89" s="3"/>
      <c r="E89" s="3"/>
      <c r="F89" s="3"/>
      <c r="G89" s="6"/>
      <c r="H89" s="1"/>
      <c r="I89" s="6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s="2" customFormat="1" x14ac:dyDescent="0.2">
      <c r="A90" s="1"/>
      <c r="B90" s="22"/>
      <c r="C90" s="1"/>
      <c r="D90" s="3"/>
      <c r="E90" s="3"/>
      <c r="F90" s="3"/>
      <c r="G90" s="6"/>
      <c r="H90" s="1"/>
      <c r="I90" s="6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s="2" customFormat="1" x14ac:dyDescent="0.2">
      <c r="A91" s="1"/>
      <c r="B91" s="22"/>
      <c r="C91" s="1"/>
      <c r="D91" s="3"/>
      <c r="E91" s="3"/>
      <c r="F91" s="3"/>
      <c r="G91" s="6"/>
      <c r="H91" s="1"/>
      <c r="I91" s="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s="2" customFormat="1" x14ac:dyDescent="0.2">
      <c r="A92" s="1"/>
      <c r="B92" s="22"/>
      <c r="C92" s="1"/>
      <c r="D92" s="3"/>
      <c r="E92" s="3"/>
      <c r="F92" s="3"/>
      <c r="G92" s="6"/>
      <c r="H92" s="1"/>
      <c r="I92" s="6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s="2" customFormat="1" x14ac:dyDescent="0.2">
      <c r="A93" s="1"/>
      <c r="B93" s="22"/>
      <c r="C93" s="1"/>
      <c r="D93" s="3"/>
      <c r="E93" s="3"/>
      <c r="F93" s="3"/>
      <c r="G93" s="6"/>
      <c r="H93" s="1"/>
      <c r="I93" s="6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s="2" customFormat="1" x14ac:dyDescent="0.2">
      <c r="A94" s="1"/>
      <c r="B94" s="22"/>
      <c r="C94" s="1"/>
      <c r="D94" s="3"/>
      <c r="E94" s="3"/>
      <c r="F94" s="3"/>
      <c r="G94" s="6"/>
      <c r="H94" s="1"/>
      <c r="I94" s="6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s="2" customFormat="1" x14ac:dyDescent="0.2">
      <c r="A95" s="1"/>
      <c r="B95" s="22"/>
      <c r="C95" s="1"/>
      <c r="D95" s="3"/>
      <c r="E95" s="3"/>
      <c r="F95" s="3"/>
      <c r="G95" s="6"/>
      <c r="H95" s="1"/>
      <c r="I95" s="6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s="2" customFormat="1" x14ac:dyDescent="0.2">
      <c r="A96" s="1"/>
      <c r="B96" s="22"/>
      <c r="C96" s="1"/>
      <c r="D96" s="3"/>
      <c r="E96" s="3"/>
      <c r="F96" s="3"/>
      <c r="G96" s="6"/>
      <c r="H96" s="1"/>
      <c r="I96" s="6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8" s="2" customFormat="1" x14ac:dyDescent="0.2">
      <c r="A97" s="1"/>
      <c r="B97" s="22"/>
      <c r="C97" s="1"/>
      <c r="D97" s="3"/>
      <c r="E97" s="3"/>
      <c r="F97" s="3"/>
      <c r="G97" s="6"/>
      <c r="H97" s="1"/>
      <c r="I97" s="6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9" spans="1:28" s="83" customFormat="1" ht="11.25" customHeight="1" x14ac:dyDescent="0.2">
      <c r="A99" s="1"/>
      <c r="B99" s="22"/>
      <c r="C99" s="1"/>
      <c r="D99" s="3"/>
      <c r="E99" s="3"/>
      <c r="F99" s="3"/>
      <c r="G99" s="6"/>
      <c r="H99" s="1"/>
      <c r="I99" s="6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8" x14ac:dyDescent="0.2">
      <c r="Y100" s="4"/>
      <c r="Z100" s="4"/>
      <c r="AA100" s="4"/>
      <c r="AB100" s="4"/>
    </row>
    <row r="101" spans="1:28" x14ac:dyDescent="0.2">
      <c r="Y101" s="4"/>
      <c r="Z101" s="4"/>
      <c r="AA101" s="4"/>
      <c r="AB101" s="4"/>
    </row>
    <row r="109" spans="1:28" s="2" customFormat="1" x14ac:dyDescent="0.2">
      <c r="A109" s="1"/>
      <c r="B109" s="22"/>
      <c r="C109" s="1"/>
      <c r="D109" s="3"/>
      <c r="E109" s="3"/>
      <c r="F109" s="3"/>
      <c r="G109" s="6"/>
      <c r="H109" s="1"/>
      <c r="I109" s="6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26" spans="1:24" s="2" customFormat="1" x14ac:dyDescent="0.2">
      <c r="A126" s="1"/>
      <c r="B126" s="22"/>
      <c r="C126" s="1"/>
      <c r="D126" s="3"/>
      <c r="E126" s="3"/>
      <c r="F126" s="3"/>
      <c r="G126" s="6"/>
      <c r="H126" s="1"/>
      <c r="I126" s="6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s="2" customFormat="1" x14ac:dyDescent="0.2">
      <c r="A127" s="1"/>
      <c r="B127" s="22"/>
      <c r="C127" s="1"/>
      <c r="D127" s="3"/>
      <c r="E127" s="3"/>
      <c r="F127" s="3"/>
      <c r="G127" s="6"/>
      <c r="H127" s="1"/>
      <c r="I127" s="6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s="2" customFormat="1" x14ac:dyDescent="0.2">
      <c r="A128" s="1"/>
      <c r="B128" s="22"/>
      <c r="C128" s="1"/>
      <c r="D128" s="3"/>
      <c r="E128" s="3"/>
      <c r="F128" s="3"/>
      <c r="G128" s="6"/>
      <c r="H128" s="1"/>
      <c r="I128" s="6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s="2" customFormat="1" x14ac:dyDescent="0.2">
      <c r="A129" s="1"/>
      <c r="B129" s="22"/>
      <c r="C129" s="1"/>
      <c r="D129" s="3"/>
      <c r="E129" s="3"/>
      <c r="F129" s="3"/>
      <c r="G129" s="6"/>
      <c r="H129" s="1"/>
      <c r="I129" s="6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s="2" customFormat="1" x14ac:dyDescent="0.2">
      <c r="A130" s="1"/>
      <c r="B130" s="22"/>
      <c r="C130" s="1"/>
      <c r="D130" s="3"/>
      <c r="E130" s="3"/>
      <c r="F130" s="3"/>
      <c r="G130" s="6"/>
      <c r="H130" s="1"/>
      <c r="I130" s="6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s="2" customFormat="1" x14ac:dyDescent="0.2">
      <c r="A131" s="1"/>
      <c r="B131" s="22"/>
      <c r="C131" s="1"/>
      <c r="D131" s="3"/>
      <c r="E131" s="3"/>
      <c r="F131" s="3"/>
      <c r="G131" s="6"/>
      <c r="H131" s="1"/>
      <c r="I131" s="6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s="2" customFormat="1" x14ac:dyDescent="0.2">
      <c r="A132" s="1"/>
      <c r="B132" s="22"/>
      <c r="C132" s="1"/>
      <c r="D132" s="3"/>
      <c r="E132" s="3"/>
      <c r="F132" s="3"/>
      <c r="G132" s="6"/>
      <c r="H132" s="1"/>
      <c r="I132" s="6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s="2" customFormat="1" x14ac:dyDescent="0.2">
      <c r="A133" s="1"/>
      <c r="B133" s="22"/>
      <c r="C133" s="1"/>
      <c r="D133" s="3"/>
      <c r="E133" s="3"/>
      <c r="F133" s="3"/>
      <c r="G133" s="6"/>
      <c r="H133" s="1"/>
      <c r="I133" s="6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s="2" customFormat="1" x14ac:dyDescent="0.2">
      <c r="A134" s="1"/>
      <c r="B134" s="22"/>
      <c r="C134" s="1"/>
      <c r="D134" s="3"/>
      <c r="E134" s="3"/>
      <c r="F134" s="3"/>
      <c r="G134" s="6"/>
      <c r="H134" s="1"/>
      <c r="I134" s="6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s="2" customFormat="1" x14ac:dyDescent="0.2">
      <c r="A135" s="1"/>
      <c r="B135" s="22"/>
      <c r="C135" s="1"/>
      <c r="D135" s="3"/>
      <c r="E135" s="3"/>
      <c r="F135" s="3"/>
      <c r="G135" s="6"/>
      <c r="H135" s="1"/>
      <c r="I135" s="6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s="2" customFormat="1" x14ac:dyDescent="0.2">
      <c r="A136" s="1"/>
      <c r="B136" s="22"/>
      <c r="C136" s="1"/>
      <c r="D136" s="3"/>
      <c r="E136" s="3"/>
      <c r="F136" s="3"/>
      <c r="G136" s="6"/>
      <c r="H136" s="1"/>
      <c r="I136" s="6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s="2" customFormat="1" x14ac:dyDescent="0.2">
      <c r="A137" s="1"/>
      <c r="B137" s="22"/>
      <c r="C137" s="1"/>
      <c r="D137" s="3"/>
      <c r="E137" s="3"/>
      <c r="F137" s="3"/>
      <c r="G137" s="6"/>
      <c r="H137" s="1"/>
      <c r="I137" s="6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s="2" customFormat="1" x14ac:dyDescent="0.2">
      <c r="A138" s="1"/>
      <c r="B138" s="22"/>
      <c r="C138" s="1"/>
      <c r="D138" s="3"/>
      <c r="E138" s="3"/>
      <c r="F138" s="3"/>
      <c r="G138" s="6"/>
      <c r="H138" s="1"/>
      <c r="I138" s="6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s="2" customFormat="1" x14ac:dyDescent="0.2">
      <c r="A139" s="1"/>
      <c r="B139" s="22"/>
      <c r="C139" s="1"/>
      <c r="D139" s="3"/>
      <c r="E139" s="3"/>
      <c r="F139" s="3"/>
      <c r="G139" s="6"/>
      <c r="H139" s="1"/>
      <c r="I139" s="6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s="2" customFormat="1" x14ac:dyDescent="0.2">
      <c r="A140" s="1"/>
      <c r="B140" s="22"/>
      <c r="C140" s="1"/>
      <c r="D140" s="3"/>
      <c r="E140" s="3"/>
      <c r="F140" s="3"/>
      <c r="G140" s="6"/>
      <c r="H140" s="1"/>
      <c r="I140" s="6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s="2" customFormat="1" x14ac:dyDescent="0.2">
      <c r="A141" s="1"/>
      <c r="B141" s="22"/>
      <c r="C141" s="1"/>
      <c r="D141" s="3"/>
      <c r="E141" s="3"/>
      <c r="F141" s="3"/>
      <c r="G141" s="6"/>
      <c r="H141" s="1"/>
      <c r="I141" s="6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s="2" customFormat="1" x14ac:dyDescent="0.2">
      <c r="A142" s="1"/>
      <c r="B142" s="22"/>
      <c r="C142" s="1"/>
      <c r="D142" s="3"/>
      <c r="E142" s="3"/>
      <c r="F142" s="3"/>
      <c r="G142" s="6"/>
      <c r="H142" s="1"/>
      <c r="I142" s="6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89" spans="25:28" x14ac:dyDescent="0.2">
      <c r="Y189" s="4"/>
      <c r="Z189" s="4"/>
      <c r="AA189" s="4"/>
      <c r="AB189" s="4"/>
    </row>
    <row r="190" spans="25:28" x14ac:dyDescent="0.2">
      <c r="Y190" s="4"/>
      <c r="Z190" s="4"/>
      <c r="AA190" s="4"/>
      <c r="AB190" s="4"/>
    </row>
    <row r="191" spans="25:28" x14ac:dyDescent="0.2">
      <c r="Y191" s="4"/>
      <c r="Z191" s="4"/>
      <c r="AA191" s="4"/>
      <c r="AB191" s="4"/>
    </row>
    <row r="199" spans="1:24" s="2" customFormat="1" x14ac:dyDescent="0.2">
      <c r="A199" s="1"/>
      <c r="B199" s="22"/>
      <c r="C199" s="1"/>
      <c r="D199" s="3"/>
      <c r="E199" s="3"/>
      <c r="F199" s="3"/>
      <c r="G199" s="6"/>
      <c r="H199" s="1"/>
      <c r="I199" s="6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16" spans="1:24" s="2" customFormat="1" x14ac:dyDescent="0.2">
      <c r="A216" s="1"/>
      <c r="B216" s="22"/>
      <c r="C216" s="1"/>
      <c r="D216" s="3"/>
      <c r="E216" s="3"/>
      <c r="F216" s="3"/>
      <c r="G216" s="6"/>
      <c r="H216" s="1"/>
      <c r="I216" s="6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s="2" customFormat="1" x14ac:dyDescent="0.2">
      <c r="A217" s="1"/>
      <c r="B217" s="22"/>
      <c r="C217" s="1"/>
      <c r="D217" s="3"/>
      <c r="E217" s="3"/>
      <c r="F217" s="3"/>
      <c r="G217" s="6"/>
      <c r="H217" s="1"/>
      <c r="I217" s="6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s="2" customFormat="1" x14ac:dyDescent="0.2">
      <c r="A218" s="1"/>
      <c r="B218" s="22"/>
      <c r="C218" s="1"/>
      <c r="D218" s="3"/>
      <c r="E218" s="3"/>
      <c r="F218" s="3"/>
      <c r="G218" s="6"/>
      <c r="H218" s="1"/>
      <c r="I218" s="6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s="2" customFormat="1" x14ac:dyDescent="0.2">
      <c r="A219" s="1"/>
      <c r="B219" s="22"/>
      <c r="C219" s="1"/>
      <c r="D219" s="3"/>
      <c r="E219" s="3"/>
      <c r="F219" s="3"/>
      <c r="G219" s="6"/>
      <c r="H219" s="1"/>
      <c r="I219" s="6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s="2" customFormat="1" x14ac:dyDescent="0.2">
      <c r="A220" s="1"/>
      <c r="B220" s="22"/>
      <c r="C220" s="1"/>
      <c r="D220" s="3"/>
      <c r="E220" s="3"/>
      <c r="F220" s="3"/>
      <c r="G220" s="6"/>
      <c r="H220" s="1"/>
      <c r="I220" s="6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s="2" customFormat="1" x14ac:dyDescent="0.2">
      <c r="A221" s="1"/>
      <c r="B221" s="22"/>
      <c r="C221" s="1"/>
      <c r="D221" s="3"/>
      <c r="E221" s="3"/>
      <c r="F221" s="3"/>
      <c r="G221" s="6"/>
      <c r="H221" s="1"/>
      <c r="I221" s="6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s="2" customFormat="1" x14ac:dyDescent="0.2">
      <c r="A222" s="1"/>
      <c r="B222" s="22"/>
      <c r="C222" s="1"/>
      <c r="D222" s="3"/>
      <c r="E222" s="3"/>
      <c r="F222" s="3"/>
      <c r="G222" s="6"/>
      <c r="H222" s="1"/>
      <c r="I222" s="6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s="2" customFormat="1" x14ac:dyDescent="0.2">
      <c r="A223" s="1"/>
      <c r="B223" s="22"/>
      <c r="C223" s="1"/>
      <c r="D223" s="3"/>
      <c r="E223" s="3"/>
      <c r="F223" s="3"/>
      <c r="G223" s="6"/>
      <c r="H223" s="1"/>
      <c r="I223" s="6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s="2" customFormat="1" x14ac:dyDescent="0.2">
      <c r="A224" s="1"/>
      <c r="B224" s="22"/>
      <c r="C224" s="1"/>
      <c r="D224" s="3"/>
      <c r="E224" s="3"/>
      <c r="F224" s="3"/>
      <c r="G224" s="6"/>
      <c r="H224" s="1"/>
      <c r="I224" s="6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8" s="2" customFormat="1" x14ac:dyDescent="0.2">
      <c r="A225" s="1"/>
      <c r="B225" s="22"/>
      <c r="C225" s="1"/>
      <c r="D225" s="3"/>
      <c r="E225" s="3"/>
      <c r="F225" s="3"/>
      <c r="G225" s="6"/>
      <c r="H225" s="1"/>
      <c r="I225" s="6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8" s="2" customFormat="1" x14ac:dyDescent="0.2">
      <c r="A226" s="1"/>
      <c r="B226" s="22"/>
      <c r="C226" s="1"/>
      <c r="D226" s="3"/>
      <c r="E226" s="3"/>
      <c r="F226" s="3"/>
      <c r="G226" s="6"/>
      <c r="H226" s="1"/>
      <c r="I226" s="6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8" s="2" customFormat="1" x14ac:dyDescent="0.2">
      <c r="A227" s="1"/>
      <c r="B227" s="22"/>
      <c r="C227" s="1"/>
      <c r="D227" s="3"/>
      <c r="E227" s="3"/>
      <c r="F227" s="3"/>
      <c r="G227" s="6"/>
      <c r="H227" s="1"/>
      <c r="I227" s="6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8" s="2" customFormat="1" x14ac:dyDescent="0.2">
      <c r="A228" s="1"/>
      <c r="B228" s="22"/>
      <c r="C228" s="1"/>
      <c r="D228" s="3"/>
      <c r="E228" s="3"/>
      <c r="F228" s="3"/>
      <c r="G228" s="6"/>
      <c r="H228" s="1"/>
      <c r="I228" s="6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8" s="2" customFormat="1" x14ac:dyDescent="0.2">
      <c r="A229" s="1"/>
      <c r="B229" s="22"/>
      <c r="C229" s="1"/>
      <c r="D229" s="3"/>
      <c r="E229" s="3"/>
      <c r="F229" s="3"/>
      <c r="G229" s="6"/>
      <c r="H229" s="1"/>
      <c r="I229" s="6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8" s="2" customFormat="1" x14ac:dyDescent="0.2">
      <c r="A230" s="1"/>
      <c r="B230" s="22"/>
      <c r="C230" s="1"/>
      <c r="D230" s="3"/>
      <c r="E230" s="3"/>
      <c r="F230" s="3"/>
      <c r="G230" s="6"/>
      <c r="H230" s="1"/>
      <c r="I230" s="6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8" s="2" customFormat="1" x14ac:dyDescent="0.2">
      <c r="A231" s="1"/>
      <c r="B231" s="22"/>
      <c r="C231" s="1"/>
      <c r="D231" s="3"/>
      <c r="E231" s="3"/>
      <c r="F231" s="3"/>
      <c r="G231" s="6"/>
      <c r="H231" s="1"/>
      <c r="I231" s="6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8" s="2" customFormat="1" x14ac:dyDescent="0.2">
      <c r="A232" s="1"/>
      <c r="B232" s="22"/>
      <c r="C232" s="1"/>
      <c r="D232" s="3"/>
      <c r="E232" s="3"/>
      <c r="F232" s="3"/>
      <c r="G232" s="6"/>
      <c r="H232" s="1"/>
      <c r="I232" s="6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4" spans="1:28" x14ac:dyDescent="0.2">
      <c r="Y234" s="4"/>
      <c r="Z234" s="4"/>
      <c r="AA234" s="4"/>
      <c r="AB234" s="4"/>
    </row>
    <row r="235" spans="1:28" x14ac:dyDescent="0.2">
      <c r="Y235" s="4"/>
      <c r="Z235" s="4"/>
      <c r="AA235" s="4"/>
      <c r="AB235" s="4"/>
    </row>
    <row r="236" spans="1:28" x14ac:dyDescent="0.2">
      <c r="Y236" s="4"/>
      <c r="Z236" s="4"/>
      <c r="AA236" s="4"/>
      <c r="AB236" s="4"/>
    </row>
    <row r="244" spans="1:24" s="2" customFormat="1" x14ac:dyDescent="0.2">
      <c r="A244" s="1"/>
      <c r="B244" s="22"/>
      <c r="C244" s="1"/>
      <c r="D244" s="3"/>
      <c r="E244" s="3"/>
      <c r="F244" s="3"/>
      <c r="G244" s="6"/>
      <c r="H244" s="1"/>
      <c r="I244" s="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61" spans="1:24" s="2" customFormat="1" x14ac:dyDescent="0.2">
      <c r="A261" s="1"/>
      <c r="B261" s="22"/>
      <c r="C261" s="1"/>
      <c r="D261" s="3"/>
      <c r="E261" s="3"/>
      <c r="F261" s="3"/>
      <c r="G261" s="6"/>
      <c r="H261" s="1"/>
      <c r="I261" s="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s="2" customFormat="1" x14ac:dyDescent="0.2">
      <c r="A262" s="1"/>
      <c r="B262" s="22"/>
      <c r="C262" s="1"/>
      <c r="D262" s="3"/>
      <c r="E262" s="3"/>
      <c r="F262" s="3"/>
      <c r="G262" s="6"/>
      <c r="H262" s="1"/>
      <c r="I262" s="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s="2" customFormat="1" x14ac:dyDescent="0.2">
      <c r="A263" s="1"/>
      <c r="B263" s="22"/>
      <c r="C263" s="1"/>
      <c r="D263" s="3"/>
      <c r="E263" s="3"/>
      <c r="F263" s="3"/>
      <c r="G263" s="6"/>
      <c r="H263" s="1"/>
      <c r="I263" s="6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s="2" customFormat="1" x14ac:dyDescent="0.2">
      <c r="A264" s="1"/>
      <c r="B264" s="22"/>
      <c r="C264" s="1"/>
      <c r="D264" s="3"/>
      <c r="E264" s="3"/>
      <c r="F264" s="3"/>
      <c r="G264" s="6"/>
      <c r="H264" s="1"/>
      <c r="I264" s="6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s="2" customFormat="1" x14ac:dyDescent="0.2">
      <c r="A265" s="1"/>
      <c r="B265" s="22"/>
      <c r="C265" s="1"/>
      <c r="D265" s="3"/>
      <c r="E265" s="3"/>
      <c r="F265" s="3"/>
      <c r="G265" s="6"/>
      <c r="H265" s="1"/>
      <c r="I265" s="6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s="2" customFormat="1" x14ac:dyDescent="0.2">
      <c r="A266" s="1"/>
      <c r="B266" s="22"/>
      <c r="C266" s="1"/>
      <c r="D266" s="3"/>
      <c r="E266" s="3"/>
      <c r="F266" s="3"/>
      <c r="G266" s="6"/>
      <c r="H266" s="1"/>
      <c r="I266" s="6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s="2" customFormat="1" x14ac:dyDescent="0.2">
      <c r="A267" s="1"/>
      <c r="B267" s="22"/>
      <c r="C267" s="1"/>
      <c r="D267" s="3"/>
      <c r="E267" s="3"/>
      <c r="F267" s="3"/>
      <c r="G267" s="6"/>
      <c r="H267" s="1"/>
      <c r="I267" s="6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s="2" customFormat="1" x14ac:dyDescent="0.2">
      <c r="A268" s="1"/>
      <c r="B268" s="22"/>
      <c r="C268" s="1"/>
      <c r="D268" s="3"/>
      <c r="E268" s="3"/>
      <c r="F268" s="3"/>
      <c r="G268" s="6"/>
      <c r="H268" s="1"/>
      <c r="I268" s="6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s="2" customFormat="1" x14ac:dyDescent="0.2">
      <c r="A269" s="1"/>
      <c r="B269" s="22"/>
      <c r="C269" s="1"/>
      <c r="D269" s="3"/>
      <c r="E269" s="3"/>
      <c r="F269" s="3"/>
      <c r="G269" s="6"/>
      <c r="H269" s="1"/>
      <c r="I269" s="6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s="2" customFormat="1" x14ac:dyDescent="0.2">
      <c r="A270" s="1"/>
      <c r="B270" s="22"/>
      <c r="C270" s="1"/>
      <c r="D270" s="3"/>
      <c r="E270" s="3"/>
      <c r="F270" s="3"/>
      <c r="G270" s="6"/>
      <c r="H270" s="1"/>
      <c r="I270" s="6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s="2" customFormat="1" x14ac:dyDescent="0.2">
      <c r="A271" s="1"/>
      <c r="B271" s="22"/>
      <c r="C271" s="1"/>
      <c r="D271" s="3"/>
      <c r="E271" s="3"/>
      <c r="F271" s="3"/>
      <c r="G271" s="6"/>
      <c r="H271" s="1"/>
      <c r="I271" s="6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s="2" customFormat="1" x14ac:dyDescent="0.2">
      <c r="A272" s="1"/>
      <c r="B272" s="22"/>
      <c r="C272" s="1"/>
      <c r="D272" s="3"/>
      <c r="E272" s="3"/>
      <c r="F272" s="3"/>
      <c r="G272" s="6"/>
      <c r="H272" s="1"/>
      <c r="I272" s="6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s="2" customFormat="1" x14ac:dyDescent="0.2">
      <c r="A273" s="1"/>
      <c r="B273" s="22"/>
      <c r="C273" s="1"/>
      <c r="D273" s="3"/>
      <c r="E273" s="3"/>
      <c r="F273" s="3"/>
      <c r="G273" s="6"/>
      <c r="H273" s="1"/>
      <c r="I273" s="6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s="2" customFormat="1" x14ac:dyDescent="0.2">
      <c r="A274" s="1"/>
      <c r="B274" s="22"/>
      <c r="C274" s="1"/>
      <c r="D274" s="3"/>
      <c r="E274" s="3"/>
      <c r="F274" s="3"/>
      <c r="G274" s="6"/>
      <c r="H274" s="1"/>
      <c r="I274" s="6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s="2" customFormat="1" x14ac:dyDescent="0.2">
      <c r="A275" s="1"/>
      <c r="B275" s="22"/>
      <c r="C275" s="1"/>
      <c r="D275" s="3"/>
      <c r="E275" s="3"/>
      <c r="F275" s="3"/>
      <c r="G275" s="6"/>
      <c r="H275" s="1"/>
      <c r="I275" s="6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s="2" customFormat="1" x14ac:dyDescent="0.2">
      <c r="A276" s="1"/>
      <c r="B276" s="22"/>
      <c r="C276" s="1"/>
      <c r="D276" s="3"/>
      <c r="E276" s="3"/>
      <c r="F276" s="3"/>
      <c r="G276" s="6"/>
      <c r="H276" s="1"/>
      <c r="I276" s="6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s="2" customFormat="1" x14ac:dyDescent="0.2">
      <c r="A277" s="1"/>
      <c r="B277" s="22"/>
      <c r="C277" s="1"/>
      <c r="D277" s="3"/>
      <c r="E277" s="3"/>
      <c r="F277" s="3"/>
      <c r="G277" s="6"/>
      <c r="H277" s="1"/>
      <c r="I277" s="6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9" spans="1:24" s="83" customFormat="1" ht="17.25" customHeight="1" x14ac:dyDescent="0.2">
      <c r="A279" s="1"/>
      <c r="B279" s="22"/>
      <c r="C279" s="1"/>
      <c r="D279" s="3"/>
      <c r="E279" s="3"/>
      <c r="F279" s="3"/>
      <c r="G279" s="6"/>
      <c r="H279" s="1"/>
      <c r="I279" s="6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2" spans="1:24" s="83" customFormat="1" x14ac:dyDescent="0.2">
      <c r="A282" s="1"/>
      <c r="B282" s="22"/>
      <c r="C282" s="1"/>
      <c r="D282" s="3"/>
      <c r="E282" s="3"/>
      <c r="F282" s="3"/>
      <c r="G282" s="6"/>
      <c r="H282" s="1"/>
      <c r="I282" s="6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s="83" customFormat="1" ht="17.25" customHeight="1" x14ac:dyDescent="0.2">
      <c r="A283" s="1"/>
      <c r="B283" s="22"/>
      <c r="C283" s="1"/>
      <c r="D283" s="3"/>
      <c r="E283" s="3"/>
      <c r="F283" s="3"/>
      <c r="G283" s="6"/>
      <c r="H283" s="1"/>
      <c r="I283" s="6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</sheetData>
  <mergeCells count="6">
    <mergeCell ref="C1:F1"/>
    <mergeCell ref="B3:D3"/>
    <mergeCell ref="E3:F3"/>
    <mergeCell ref="H3:K3"/>
    <mergeCell ref="L3:M3"/>
    <mergeCell ref="O3:P3"/>
  </mergeCells>
  <printOptions headings="1" gridLines="1"/>
  <pageMargins left="0.75" right="0.75" top="1" bottom="1" header="0.5" footer="0.5"/>
  <pageSetup paperSize="5" scale="46" orientation="landscape" r:id="rId1"/>
  <headerFooter alignWithMargins="0">
    <oddHeader>&amp;CBy CLIN Spreadsheet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57E6C-D17E-4A49-9A5C-7EA470D2C7B8}">
  <sheetPr>
    <tabColor theme="1" tint="0.499984740745262"/>
    <pageSetUpPr fitToPage="1"/>
  </sheetPr>
  <dimension ref="A1:AB283"/>
  <sheetViews>
    <sheetView zoomScaleNormal="100" zoomScaleSheetLayoutView="8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L4" sqref="L4"/>
    </sheetView>
  </sheetViews>
  <sheetFormatPr defaultColWidth="9.109375" defaultRowHeight="10.199999999999999" x14ac:dyDescent="0.2"/>
  <cols>
    <col min="1" max="1" width="14.33203125" style="1" bestFit="1" customWidth="1"/>
    <col min="2" max="2" width="40.44140625" style="22" customWidth="1"/>
    <col min="3" max="3" width="7.33203125" style="1" customWidth="1"/>
    <col min="4" max="4" width="12.88671875" style="3" customWidth="1"/>
    <col min="5" max="5" width="13.6640625" style="3" customWidth="1"/>
    <col min="6" max="6" width="21.33203125" style="3" customWidth="1"/>
    <col min="7" max="7" width="12" style="6" bestFit="1" customWidth="1"/>
    <col min="8" max="8" width="10.6640625" style="1" bestFit="1" customWidth="1"/>
    <col min="9" max="9" width="12.33203125" style="6" customWidth="1"/>
    <col min="10" max="10" width="14.33203125" style="1" bestFit="1" customWidth="1"/>
    <col min="11" max="11" width="8.6640625" style="1" customWidth="1"/>
    <col min="12" max="12" width="14.33203125" style="1" bestFit="1" customWidth="1"/>
    <col min="13" max="13" width="15" style="1" customWidth="1"/>
    <col min="14" max="14" width="18.44140625" style="1" customWidth="1"/>
    <col min="15" max="15" width="14.44140625" style="1" bestFit="1" customWidth="1"/>
    <col min="16" max="16" width="13.88671875" style="1" customWidth="1"/>
    <col min="17" max="17" width="13.33203125" style="1" bestFit="1" customWidth="1"/>
    <col min="18" max="18" width="13" style="1" customWidth="1"/>
    <col min="19" max="19" width="14.33203125" style="1" customWidth="1"/>
    <col min="20" max="20" width="13" style="1" customWidth="1"/>
    <col min="21" max="21" width="11.5546875" style="1" bestFit="1" customWidth="1"/>
    <col min="22" max="22" width="11.109375" style="1" customWidth="1"/>
    <col min="23" max="23" width="12.109375" style="1" bestFit="1" customWidth="1"/>
    <col min="24" max="24" width="16.21875" style="1" customWidth="1"/>
    <col min="25" max="25" width="12" style="1" bestFit="1" customWidth="1"/>
    <col min="26" max="16384" width="9.109375" style="1"/>
  </cols>
  <sheetData>
    <row r="1" spans="1:28" x14ac:dyDescent="0.2">
      <c r="B1" s="21" t="s">
        <v>149</v>
      </c>
      <c r="C1" s="200"/>
      <c r="D1" s="200"/>
      <c r="E1" s="200"/>
      <c r="F1" s="200"/>
    </row>
    <row r="3" spans="1:28" x14ac:dyDescent="0.2">
      <c r="B3" s="192" t="s">
        <v>52</v>
      </c>
      <c r="C3" s="192"/>
      <c r="D3" s="193"/>
      <c r="E3" s="194" t="e">
        <f>E53+E98+E143+E188+E233+E278+#REF!</f>
        <v>#DIV/0!</v>
      </c>
      <c r="F3" s="194"/>
      <c r="H3" s="192" t="s">
        <v>53</v>
      </c>
      <c r="I3" s="192"/>
      <c r="J3" s="192"/>
      <c r="K3" s="192"/>
      <c r="L3" s="194">
        <f>F53+F98+F143+F188+F233+F278</f>
        <v>0</v>
      </c>
      <c r="M3" s="194"/>
      <c r="O3" s="200"/>
      <c r="P3" s="200"/>
      <c r="Q3" s="122"/>
      <c r="R3" s="122"/>
      <c r="S3" s="122"/>
    </row>
    <row r="4" spans="1:28" x14ac:dyDescent="0.2">
      <c r="F4" s="4" t="s">
        <v>77</v>
      </c>
      <c r="G4" s="8" t="s">
        <v>78</v>
      </c>
      <c r="H4" s="22"/>
      <c r="I4" s="1"/>
      <c r="P4" s="4" t="s">
        <v>74</v>
      </c>
    </row>
    <row r="5" spans="1:28" x14ac:dyDescent="0.2">
      <c r="C5" s="4" t="s">
        <v>55</v>
      </c>
      <c r="D5" s="4" t="s">
        <v>10</v>
      </c>
      <c r="E5" s="4" t="s">
        <v>12</v>
      </c>
      <c r="F5" s="4" t="s">
        <v>76</v>
      </c>
      <c r="G5" s="7" t="s">
        <v>75</v>
      </c>
      <c r="H5" s="23" t="s">
        <v>17</v>
      </c>
      <c r="I5" s="7" t="s">
        <v>19</v>
      </c>
      <c r="J5" s="4" t="s">
        <v>20</v>
      </c>
      <c r="K5" s="4" t="s">
        <v>21</v>
      </c>
      <c r="L5" s="121" t="s">
        <v>22</v>
      </c>
      <c r="M5" s="4" t="s">
        <v>72</v>
      </c>
      <c r="N5" s="4" t="s">
        <v>72</v>
      </c>
      <c r="O5" s="4" t="s">
        <v>72</v>
      </c>
      <c r="P5" s="4" t="s">
        <v>73</v>
      </c>
      <c r="Q5" s="4" t="s">
        <v>33</v>
      </c>
      <c r="R5" s="4" t="s">
        <v>84</v>
      </c>
      <c r="S5" s="4" t="s">
        <v>17</v>
      </c>
      <c r="T5" s="4" t="s">
        <v>34</v>
      </c>
      <c r="U5" s="4" t="s">
        <v>17</v>
      </c>
      <c r="V5" s="4" t="s">
        <v>35</v>
      </c>
      <c r="W5" s="4" t="s">
        <v>36</v>
      </c>
      <c r="X5" s="4" t="s">
        <v>110</v>
      </c>
      <c r="Y5" s="4"/>
      <c r="Z5" s="4"/>
      <c r="AA5" s="4"/>
      <c r="AB5" s="4"/>
    </row>
    <row r="6" spans="1:28" ht="10.8" thickBot="1" x14ac:dyDescent="0.25">
      <c r="A6" s="4" t="s">
        <v>96</v>
      </c>
      <c r="B6" s="23" t="s">
        <v>86</v>
      </c>
      <c r="C6" s="4" t="s">
        <v>56</v>
      </c>
      <c r="D6" s="4" t="s">
        <v>11</v>
      </c>
      <c r="E6" s="128" t="s">
        <v>13</v>
      </c>
      <c r="F6" s="128" t="s">
        <v>13</v>
      </c>
      <c r="G6" s="129" t="s">
        <v>16</v>
      </c>
      <c r="H6" s="130" t="s">
        <v>18</v>
      </c>
      <c r="I6" s="127"/>
      <c r="J6" s="5">
        <v>7.6499999999999999E-2</v>
      </c>
      <c r="K6" s="5">
        <v>6.0000000000000001E-3</v>
      </c>
      <c r="L6" s="126"/>
      <c r="M6" s="4" t="s">
        <v>24</v>
      </c>
      <c r="N6" s="4" t="s">
        <v>16</v>
      </c>
      <c r="O6" s="4" t="s">
        <v>26</v>
      </c>
      <c r="P6" s="4" t="s">
        <v>28</v>
      </c>
      <c r="Q6" s="4" t="s">
        <v>29</v>
      </c>
      <c r="R6" s="126"/>
      <c r="S6" s="4" t="s">
        <v>29</v>
      </c>
      <c r="T6" s="126"/>
      <c r="U6" s="4" t="s">
        <v>29</v>
      </c>
      <c r="V6" s="126"/>
      <c r="W6" s="4" t="s">
        <v>17</v>
      </c>
      <c r="X6" s="4" t="s">
        <v>111</v>
      </c>
      <c r="Y6" s="4"/>
      <c r="Z6" s="4"/>
      <c r="AA6" s="4"/>
      <c r="AB6" s="4"/>
    </row>
    <row r="7" spans="1:28" ht="12.75" customHeight="1" thickBot="1" x14ac:dyDescent="0.25">
      <c r="A7" s="142"/>
      <c r="B7" s="91"/>
      <c r="C7" s="131"/>
      <c r="D7" s="132" t="s">
        <v>91</v>
      </c>
      <c r="E7" s="179"/>
      <c r="F7" s="179"/>
      <c r="G7" s="133"/>
      <c r="H7" s="92"/>
      <c r="I7" s="93"/>
      <c r="J7" s="92"/>
      <c r="K7" s="93">
        <v>7000</v>
      </c>
      <c r="L7" s="93">
        <v>9000</v>
      </c>
      <c r="M7" s="92"/>
      <c r="N7" s="92" t="s">
        <v>25</v>
      </c>
      <c r="O7" s="92"/>
      <c r="P7" s="92"/>
      <c r="Q7" s="92"/>
      <c r="R7" s="92"/>
      <c r="S7" s="92"/>
      <c r="T7" s="92"/>
      <c r="U7" s="92"/>
      <c r="V7" s="92"/>
      <c r="W7" s="94"/>
      <c r="X7" s="173"/>
      <c r="Y7" s="4"/>
      <c r="Z7" s="4"/>
      <c r="AA7" s="4"/>
      <c r="AB7" s="4"/>
    </row>
    <row r="8" spans="1:28" ht="10.8" thickBot="1" x14ac:dyDescent="0.25">
      <c r="A8" s="146"/>
      <c r="B8" s="106"/>
      <c r="C8" s="110"/>
      <c r="D8" s="110" t="s">
        <v>90</v>
      </c>
      <c r="E8" s="179"/>
      <c r="F8" s="179"/>
      <c r="G8" s="110"/>
      <c r="H8" s="110"/>
      <c r="I8" s="111"/>
      <c r="J8" s="110"/>
      <c r="K8" s="111"/>
      <c r="L8" s="111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8"/>
      <c r="X8" s="175"/>
      <c r="Y8" s="4"/>
      <c r="Z8" s="4"/>
      <c r="AA8" s="4"/>
      <c r="AB8" s="4"/>
    </row>
    <row r="9" spans="1:28" x14ac:dyDescent="0.2">
      <c r="A9" s="142"/>
      <c r="B9" s="104"/>
      <c r="C9" s="133"/>
      <c r="D9" s="133"/>
      <c r="E9" s="133"/>
      <c r="F9" s="133"/>
      <c r="G9" s="147"/>
      <c r="H9" s="133"/>
      <c r="I9" s="147"/>
      <c r="J9" s="133"/>
      <c r="K9" s="147"/>
      <c r="L9" s="147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48"/>
      <c r="X9" s="173"/>
      <c r="Y9" s="4"/>
      <c r="Z9" s="4"/>
      <c r="AA9" s="4"/>
      <c r="AB9" s="4"/>
    </row>
    <row r="10" spans="1:28" x14ac:dyDescent="0.2">
      <c r="A10" s="235" t="s">
        <v>97</v>
      </c>
      <c r="B10" s="201" t="s">
        <v>125</v>
      </c>
      <c r="C10" s="110"/>
      <c r="D10" s="110"/>
      <c r="E10" s="110"/>
      <c r="F10" s="110"/>
      <c r="G10" s="111"/>
      <c r="H10" s="110"/>
      <c r="I10" s="111"/>
      <c r="J10" s="110"/>
      <c r="K10" s="111"/>
      <c r="L10" s="111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8"/>
      <c r="X10" s="174"/>
      <c r="Y10" s="4"/>
      <c r="Z10" s="4"/>
      <c r="AA10" s="4"/>
      <c r="AB10" s="4"/>
    </row>
    <row r="11" spans="1:28" x14ac:dyDescent="0.2">
      <c r="A11" s="143"/>
      <c r="B11" s="201" t="s">
        <v>132</v>
      </c>
      <c r="C11" s="110"/>
      <c r="D11" s="110"/>
      <c r="E11" s="110"/>
      <c r="F11" s="110"/>
      <c r="G11" s="111"/>
      <c r="H11" s="110"/>
      <c r="I11" s="111"/>
      <c r="J11" s="110"/>
      <c r="K11" s="111"/>
      <c r="L11" s="111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8"/>
      <c r="X11" s="234">
        <v>2860826</v>
      </c>
      <c r="Y11" s="4"/>
      <c r="Z11" s="4"/>
      <c r="AA11" s="4"/>
      <c r="AB11" s="4"/>
    </row>
    <row r="12" spans="1:28" x14ac:dyDescent="0.2">
      <c r="A12" s="143"/>
      <c r="B12" s="106" t="s">
        <v>1</v>
      </c>
      <c r="C12" s="97"/>
      <c r="D12" s="77"/>
      <c r="E12" s="95"/>
      <c r="F12" s="95"/>
      <c r="G12" s="98"/>
      <c r="H12" s="97"/>
      <c r="I12" s="98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103"/>
      <c r="X12" s="143"/>
    </row>
    <row r="13" spans="1:28" x14ac:dyDescent="0.2">
      <c r="A13" s="143"/>
      <c r="B13" s="90"/>
      <c r="C13" s="97" t="s">
        <v>30</v>
      </c>
      <c r="D13" s="75" t="e">
        <f t="shared" ref="D13:D18" si="0">F13/$F$7</f>
        <v>#DIV/0!</v>
      </c>
      <c r="E13" s="66" t="e">
        <f t="shared" ref="E13:E18" si="1">F13/$F$7*$E$7</f>
        <v>#DIV/0!</v>
      </c>
      <c r="F13" s="24">
        <v>0</v>
      </c>
      <c r="G13" s="62"/>
      <c r="H13" s="165" t="e">
        <f t="shared" ref="H13:H18" si="2">G13*E13</f>
        <v>#DIV/0!</v>
      </c>
      <c r="I13" s="99" t="e">
        <f t="shared" ref="I13:I18" si="3">E13*$I$6</f>
        <v>#DIV/0!</v>
      </c>
      <c r="J13" s="99" t="e">
        <f t="shared" ref="J13:J18" si="4">H13*$J$6</f>
        <v>#DIV/0!</v>
      </c>
      <c r="K13" s="99" t="e">
        <f t="shared" ref="K13:K18" si="5">MIN(($K$6*$K$7*(E13/2080)),(H13*$K$6))</f>
        <v>#DIV/0!</v>
      </c>
      <c r="L13" s="99" t="e">
        <f t="shared" ref="L13:L18" si="6">MIN(($L$6*$L$7*(E13/2080)),(H13*$L$6))</f>
        <v>#DIV/0!</v>
      </c>
      <c r="M13" s="137"/>
      <c r="N13" s="136"/>
      <c r="O13" s="99" t="e">
        <f t="shared" ref="O13:O18" si="7">N13*H13/100</f>
        <v>#DIV/0!</v>
      </c>
      <c r="P13" s="99" t="e">
        <f t="shared" ref="P13:P18" si="8">SUM(I13:L13)+O13</f>
        <v>#DIV/0!</v>
      </c>
      <c r="Q13" s="99" t="e">
        <f t="shared" ref="Q13:Q18" si="9">H13+P13</f>
        <v>#DIV/0!</v>
      </c>
      <c r="R13" s="99" t="e">
        <f t="shared" ref="R13:R18" si="10">Q13*$R$6</f>
        <v>#DIV/0!</v>
      </c>
      <c r="S13" s="99" t="e">
        <f t="shared" ref="S13:S18" si="11">Q13+R13</f>
        <v>#DIV/0!</v>
      </c>
      <c r="T13" s="99" t="e">
        <f t="shared" ref="T13:T18" si="12">$T$6*S13</f>
        <v>#DIV/0!</v>
      </c>
      <c r="U13" s="165" t="e">
        <f t="shared" ref="U13:U18" si="13">S13+T13</f>
        <v>#DIV/0!</v>
      </c>
      <c r="V13" s="99" t="e">
        <f t="shared" ref="V13:V18" si="14">$V$6*U13</f>
        <v>#DIV/0!</v>
      </c>
      <c r="W13" s="167" t="e">
        <f t="shared" ref="W13:W18" si="15">U13+V13</f>
        <v>#DIV/0!</v>
      </c>
      <c r="X13" s="143"/>
    </row>
    <row r="14" spans="1:28" x14ac:dyDescent="0.2">
      <c r="A14" s="143"/>
      <c r="B14" s="90"/>
      <c r="C14" s="97" t="s">
        <v>30</v>
      </c>
      <c r="D14" s="75" t="e">
        <f t="shared" si="0"/>
        <v>#DIV/0!</v>
      </c>
      <c r="E14" s="66" t="e">
        <f t="shared" si="1"/>
        <v>#DIV/0!</v>
      </c>
      <c r="F14" s="24"/>
      <c r="G14" s="62"/>
      <c r="H14" s="165" t="e">
        <f t="shared" si="2"/>
        <v>#DIV/0!</v>
      </c>
      <c r="I14" s="99" t="e">
        <f t="shared" si="3"/>
        <v>#DIV/0!</v>
      </c>
      <c r="J14" s="99" t="e">
        <f t="shared" si="4"/>
        <v>#DIV/0!</v>
      </c>
      <c r="K14" s="99" t="e">
        <f t="shared" si="5"/>
        <v>#DIV/0!</v>
      </c>
      <c r="L14" s="99" t="e">
        <f t="shared" si="6"/>
        <v>#DIV/0!</v>
      </c>
      <c r="M14" s="137"/>
      <c r="N14" s="136"/>
      <c r="O14" s="99" t="e">
        <f t="shared" si="7"/>
        <v>#DIV/0!</v>
      </c>
      <c r="P14" s="99" t="e">
        <f t="shared" si="8"/>
        <v>#DIV/0!</v>
      </c>
      <c r="Q14" s="99" t="e">
        <f t="shared" si="9"/>
        <v>#DIV/0!</v>
      </c>
      <c r="R14" s="99" t="e">
        <f t="shared" si="10"/>
        <v>#DIV/0!</v>
      </c>
      <c r="S14" s="99" t="e">
        <f t="shared" si="11"/>
        <v>#DIV/0!</v>
      </c>
      <c r="T14" s="99" t="e">
        <f t="shared" si="12"/>
        <v>#DIV/0!</v>
      </c>
      <c r="U14" s="165" t="e">
        <f t="shared" si="13"/>
        <v>#DIV/0!</v>
      </c>
      <c r="V14" s="99" t="e">
        <f t="shared" si="14"/>
        <v>#DIV/0!</v>
      </c>
      <c r="W14" s="167" t="e">
        <f t="shared" si="15"/>
        <v>#DIV/0!</v>
      </c>
      <c r="X14" s="143"/>
    </row>
    <row r="15" spans="1:28" x14ac:dyDescent="0.2">
      <c r="A15" s="143"/>
      <c r="B15" s="90"/>
      <c r="C15" s="97" t="s">
        <v>30</v>
      </c>
      <c r="D15" s="75" t="e">
        <f t="shared" si="0"/>
        <v>#DIV/0!</v>
      </c>
      <c r="E15" s="66" t="e">
        <f t="shared" si="1"/>
        <v>#DIV/0!</v>
      </c>
      <c r="F15" s="84"/>
      <c r="G15" s="62"/>
      <c r="H15" s="165" t="e">
        <f t="shared" si="2"/>
        <v>#DIV/0!</v>
      </c>
      <c r="I15" s="99" t="e">
        <f t="shared" si="3"/>
        <v>#DIV/0!</v>
      </c>
      <c r="J15" s="99" t="e">
        <f t="shared" si="4"/>
        <v>#DIV/0!</v>
      </c>
      <c r="K15" s="99" t="e">
        <f t="shared" si="5"/>
        <v>#DIV/0!</v>
      </c>
      <c r="L15" s="99" t="e">
        <f t="shared" si="6"/>
        <v>#DIV/0!</v>
      </c>
      <c r="M15" s="137"/>
      <c r="N15" s="136"/>
      <c r="O15" s="99" t="e">
        <f t="shared" si="7"/>
        <v>#DIV/0!</v>
      </c>
      <c r="P15" s="99" t="e">
        <f t="shared" si="8"/>
        <v>#DIV/0!</v>
      </c>
      <c r="Q15" s="99" t="e">
        <f t="shared" si="9"/>
        <v>#DIV/0!</v>
      </c>
      <c r="R15" s="99" t="e">
        <f t="shared" si="10"/>
        <v>#DIV/0!</v>
      </c>
      <c r="S15" s="99" t="e">
        <f t="shared" si="11"/>
        <v>#DIV/0!</v>
      </c>
      <c r="T15" s="99" t="e">
        <f t="shared" si="12"/>
        <v>#DIV/0!</v>
      </c>
      <c r="U15" s="165" t="e">
        <f t="shared" si="13"/>
        <v>#DIV/0!</v>
      </c>
      <c r="V15" s="99" t="e">
        <f t="shared" si="14"/>
        <v>#DIV/0!</v>
      </c>
      <c r="W15" s="167" t="e">
        <f t="shared" si="15"/>
        <v>#DIV/0!</v>
      </c>
      <c r="X15" s="143"/>
    </row>
    <row r="16" spans="1:28" x14ac:dyDescent="0.2">
      <c r="A16" s="143"/>
      <c r="B16" s="90"/>
      <c r="C16" s="97" t="s">
        <v>30</v>
      </c>
      <c r="D16" s="75" t="e">
        <f t="shared" si="0"/>
        <v>#DIV/0!</v>
      </c>
      <c r="E16" s="66" t="e">
        <f t="shared" si="1"/>
        <v>#DIV/0!</v>
      </c>
      <c r="F16" s="24"/>
      <c r="G16" s="62"/>
      <c r="H16" s="165" t="e">
        <f t="shared" si="2"/>
        <v>#DIV/0!</v>
      </c>
      <c r="I16" s="99" t="e">
        <f t="shared" si="3"/>
        <v>#DIV/0!</v>
      </c>
      <c r="J16" s="99" t="e">
        <f t="shared" si="4"/>
        <v>#DIV/0!</v>
      </c>
      <c r="K16" s="99" t="e">
        <f t="shared" si="5"/>
        <v>#DIV/0!</v>
      </c>
      <c r="L16" s="99" t="e">
        <f t="shared" si="6"/>
        <v>#DIV/0!</v>
      </c>
      <c r="M16" s="137"/>
      <c r="N16" s="136"/>
      <c r="O16" s="99" t="e">
        <f t="shared" si="7"/>
        <v>#DIV/0!</v>
      </c>
      <c r="P16" s="99" t="e">
        <f t="shared" si="8"/>
        <v>#DIV/0!</v>
      </c>
      <c r="Q16" s="99" t="e">
        <f t="shared" si="9"/>
        <v>#DIV/0!</v>
      </c>
      <c r="R16" s="99" t="e">
        <f t="shared" si="10"/>
        <v>#DIV/0!</v>
      </c>
      <c r="S16" s="99" t="e">
        <f t="shared" si="11"/>
        <v>#DIV/0!</v>
      </c>
      <c r="T16" s="99" t="e">
        <f t="shared" si="12"/>
        <v>#DIV/0!</v>
      </c>
      <c r="U16" s="165" t="e">
        <f t="shared" si="13"/>
        <v>#DIV/0!</v>
      </c>
      <c r="V16" s="99" t="e">
        <f t="shared" si="14"/>
        <v>#DIV/0!</v>
      </c>
      <c r="W16" s="167" t="e">
        <f t="shared" si="15"/>
        <v>#DIV/0!</v>
      </c>
      <c r="X16" s="143"/>
    </row>
    <row r="17" spans="1:24" x14ac:dyDescent="0.2">
      <c r="A17" s="143"/>
      <c r="B17" s="90"/>
      <c r="C17" s="97" t="s">
        <v>30</v>
      </c>
      <c r="D17" s="75" t="e">
        <f t="shared" si="0"/>
        <v>#DIV/0!</v>
      </c>
      <c r="E17" s="66" t="e">
        <f t="shared" si="1"/>
        <v>#DIV/0!</v>
      </c>
      <c r="F17" s="84"/>
      <c r="G17" s="62"/>
      <c r="H17" s="165" t="e">
        <f t="shared" si="2"/>
        <v>#DIV/0!</v>
      </c>
      <c r="I17" s="99" t="e">
        <f t="shared" si="3"/>
        <v>#DIV/0!</v>
      </c>
      <c r="J17" s="99" t="e">
        <f t="shared" si="4"/>
        <v>#DIV/0!</v>
      </c>
      <c r="K17" s="99" t="e">
        <f t="shared" si="5"/>
        <v>#DIV/0!</v>
      </c>
      <c r="L17" s="99" t="e">
        <f t="shared" si="6"/>
        <v>#DIV/0!</v>
      </c>
      <c r="M17" s="53"/>
      <c r="N17" s="85"/>
      <c r="O17" s="99" t="e">
        <f t="shared" si="7"/>
        <v>#DIV/0!</v>
      </c>
      <c r="P17" s="99" t="e">
        <f t="shared" si="8"/>
        <v>#DIV/0!</v>
      </c>
      <c r="Q17" s="99" t="e">
        <f t="shared" si="9"/>
        <v>#DIV/0!</v>
      </c>
      <c r="R17" s="99" t="e">
        <f t="shared" si="10"/>
        <v>#DIV/0!</v>
      </c>
      <c r="S17" s="99" t="e">
        <f t="shared" si="11"/>
        <v>#DIV/0!</v>
      </c>
      <c r="T17" s="99" t="e">
        <f t="shared" si="12"/>
        <v>#DIV/0!</v>
      </c>
      <c r="U17" s="165" t="e">
        <f t="shared" si="13"/>
        <v>#DIV/0!</v>
      </c>
      <c r="V17" s="99" t="e">
        <f t="shared" si="14"/>
        <v>#DIV/0!</v>
      </c>
      <c r="W17" s="167" t="e">
        <f t="shared" si="15"/>
        <v>#DIV/0!</v>
      </c>
      <c r="X17" s="143"/>
    </row>
    <row r="18" spans="1:24" x14ac:dyDescent="0.2">
      <c r="A18" s="143"/>
      <c r="B18" s="90"/>
      <c r="C18" s="97" t="s">
        <v>30</v>
      </c>
      <c r="D18" s="75" t="e">
        <f t="shared" si="0"/>
        <v>#DIV/0!</v>
      </c>
      <c r="E18" s="66" t="e">
        <f t="shared" si="1"/>
        <v>#DIV/0!</v>
      </c>
      <c r="F18" s="24"/>
      <c r="G18" s="62"/>
      <c r="H18" s="165" t="e">
        <f t="shared" si="2"/>
        <v>#DIV/0!</v>
      </c>
      <c r="I18" s="99" t="e">
        <f t="shared" si="3"/>
        <v>#DIV/0!</v>
      </c>
      <c r="J18" s="99" t="e">
        <f t="shared" si="4"/>
        <v>#DIV/0!</v>
      </c>
      <c r="K18" s="99" t="e">
        <f t="shared" si="5"/>
        <v>#DIV/0!</v>
      </c>
      <c r="L18" s="99" t="e">
        <f t="shared" si="6"/>
        <v>#DIV/0!</v>
      </c>
      <c r="M18" s="53"/>
      <c r="N18" s="85"/>
      <c r="O18" s="99" t="e">
        <f t="shared" si="7"/>
        <v>#DIV/0!</v>
      </c>
      <c r="P18" s="99" t="e">
        <f t="shared" si="8"/>
        <v>#DIV/0!</v>
      </c>
      <c r="Q18" s="99" t="e">
        <f t="shared" si="9"/>
        <v>#DIV/0!</v>
      </c>
      <c r="R18" s="99" t="e">
        <f t="shared" si="10"/>
        <v>#DIV/0!</v>
      </c>
      <c r="S18" s="99" t="e">
        <f t="shared" si="11"/>
        <v>#DIV/0!</v>
      </c>
      <c r="T18" s="99" t="e">
        <f t="shared" si="12"/>
        <v>#DIV/0!</v>
      </c>
      <c r="U18" s="165" t="e">
        <f t="shared" si="13"/>
        <v>#DIV/0!</v>
      </c>
      <c r="V18" s="99" t="e">
        <f t="shared" si="14"/>
        <v>#DIV/0!</v>
      </c>
      <c r="W18" s="167" t="e">
        <f t="shared" si="15"/>
        <v>#DIV/0!</v>
      </c>
      <c r="X18" s="143"/>
    </row>
    <row r="19" spans="1:24" s="2" customFormat="1" x14ac:dyDescent="0.2">
      <c r="A19" s="144"/>
      <c r="B19" s="106" t="s">
        <v>2</v>
      </c>
      <c r="C19" s="101"/>
      <c r="D19" s="76" t="e">
        <f>SUM(D13:D18)</f>
        <v>#DIV/0!</v>
      </c>
      <c r="E19" s="68" t="e">
        <f>SUM(E13:E18)</f>
        <v>#DIV/0!</v>
      </c>
      <c r="F19" s="68">
        <f>SUM(F13:F18)</f>
        <v>0</v>
      </c>
      <c r="G19" s="119"/>
      <c r="H19" s="166" t="e">
        <f>SUM(H13:H18)</f>
        <v>#DIV/0!</v>
      </c>
      <c r="I19" s="119" t="e">
        <f>SUM(I13:I18)</f>
        <v>#DIV/0!</v>
      </c>
      <c r="J19" s="119" t="e">
        <f>SUM(J13:J18)</f>
        <v>#DIV/0!</v>
      </c>
      <c r="K19" s="119" t="e">
        <f>SUM(K13:K18)</f>
        <v>#DIV/0!</v>
      </c>
      <c r="L19" s="119" t="e">
        <f>SUM(L13:L18)</f>
        <v>#DIV/0!</v>
      </c>
      <c r="M19" s="101"/>
      <c r="N19" s="101"/>
      <c r="O19" s="119" t="e">
        <f t="shared" ref="O19:W19" si="16">SUM(O13:O18)</f>
        <v>#DIV/0!</v>
      </c>
      <c r="P19" s="119" t="e">
        <f t="shared" si="16"/>
        <v>#DIV/0!</v>
      </c>
      <c r="Q19" s="166" t="e">
        <f t="shared" si="16"/>
        <v>#DIV/0!</v>
      </c>
      <c r="R19" s="166" t="e">
        <f t="shared" si="16"/>
        <v>#DIV/0!</v>
      </c>
      <c r="S19" s="166" t="e">
        <f t="shared" si="16"/>
        <v>#DIV/0!</v>
      </c>
      <c r="T19" s="119" t="e">
        <f t="shared" si="16"/>
        <v>#DIV/0!</v>
      </c>
      <c r="U19" s="166" t="e">
        <f t="shared" si="16"/>
        <v>#DIV/0!</v>
      </c>
      <c r="V19" s="119" t="e">
        <f t="shared" si="16"/>
        <v>#DIV/0!</v>
      </c>
      <c r="W19" s="168" t="e">
        <f t="shared" si="16"/>
        <v>#DIV/0!</v>
      </c>
      <c r="X19" s="144"/>
    </row>
    <row r="20" spans="1:24" x14ac:dyDescent="0.2">
      <c r="A20" s="143"/>
      <c r="B20" s="106"/>
      <c r="C20" s="97"/>
      <c r="D20" s="77"/>
      <c r="E20" s="69"/>
      <c r="F20" s="105"/>
      <c r="G20" s="99"/>
      <c r="H20" s="165"/>
      <c r="I20" s="99"/>
      <c r="J20" s="166"/>
      <c r="K20" s="165"/>
      <c r="L20" s="165"/>
      <c r="M20" s="97"/>
      <c r="N20" s="97"/>
      <c r="O20" s="165"/>
      <c r="P20" s="165"/>
      <c r="Q20" s="165"/>
      <c r="R20" s="165"/>
      <c r="S20" s="165"/>
      <c r="T20" s="165"/>
      <c r="U20" s="165"/>
      <c r="V20" s="165"/>
      <c r="W20" s="167"/>
      <c r="X20" s="143"/>
    </row>
    <row r="21" spans="1:24" x14ac:dyDescent="0.2">
      <c r="A21" s="143"/>
      <c r="B21" s="106" t="s">
        <v>89</v>
      </c>
      <c r="C21" s="97"/>
      <c r="D21" s="77"/>
      <c r="E21" s="69"/>
      <c r="F21" s="105"/>
      <c r="G21" s="99"/>
      <c r="H21" s="165"/>
      <c r="I21" s="99"/>
      <c r="J21" s="165"/>
      <c r="K21" s="165"/>
      <c r="L21" s="165"/>
      <c r="M21" s="97"/>
      <c r="N21" s="97"/>
      <c r="O21" s="165"/>
      <c r="P21" s="165"/>
      <c r="Q21" s="165"/>
      <c r="R21" s="165"/>
      <c r="S21" s="165"/>
      <c r="T21" s="165"/>
      <c r="U21" s="165"/>
      <c r="V21" s="165"/>
      <c r="W21" s="167"/>
      <c r="X21" s="143"/>
    </row>
    <row r="22" spans="1:24" x14ac:dyDescent="0.2">
      <c r="A22" s="143"/>
      <c r="B22" s="123"/>
      <c r="C22" s="97" t="s">
        <v>30</v>
      </c>
      <c r="D22" s="75" t="e">
        <f t="shared" ref="D22:D28" si="17">F22/$F$8</f>
        <v>#DIV/0!</v>
      </c>
      <c r="E22" s="66" t="e">
        <f t="shared" ref="E22:E28" si="18">F22/$F$8*$E$8</f>
        <v>#DIV/0!</v>
      </c>
      <c r="F22" s="84"/>
      <c r="G22" s="62"/>
      <c r="H22" s="165" t="e">
        <f>G22*E22</f>
        <v>#DIV/0!</v>
      </c>
      <c r="I22" s="99" t="e">
        <f>E22*$I$6</f>
        <v>#DIV/0!</v>
      </c>
      <c r="J22" s="99" t="e">
        <f>H22*$J$6</f>
        <v>#DIV/0!</v>
      </c>
      <c r="K22" s="99" t="e">
        <f>MIN(($K$6*$K$7*(E22/2080)),(H22*$K$6))</f>
        <v>#DIV/0!</v>
      </c>
      <c r="L22" s="99" t="e">
        <f>MIN(($L$6*$L$7*(E22/2080)),(H22*$L$6))</f>
        <v>#DIV/0!</v>
      </c>
      <c r="M22" s="137"/>
      <c r="N22" s="136"/>
      <c r="O22" s="99" t="e">
        <f>N22*H22/100</f>
        <v>#DIV/0!</v>
      </c>
      <c r="P22" s="99" t="e">
        <f>SUM(I22:L22)+O22</f>
        <v>#DIV/0!</v>
      </c>
      <c r="Q22" s="165" t="e">
        <f>H22+P22</f>
        <v>#DIV/0!</v>
      </c>
      <c r="R22" s="165" t="e">
        <f>Q22*$R$6</f>
        <v>#DIV/0!</v>
      </c>
      <c r="S22" s="165" t="e">
        <f>R22+Q22</f>
        <v>#DIV/0!</v>
      </c>
      <c r="T22" s="99" t="e">
        <f>$T$6*S22</f>
        <v>#DIV/0!</v>
      </c>
      <c r="U22" s="165" t="e">
        <f>S22+T22</f>
        <v>#DIV/0!</v>
      </c>
      <c r="V22" s="99" t="e">
        <f>$V$6*U22</f>
        <v>#DIV/0!</v>
      </c>
      <c r="W22" s="167" t="e">
        <f>U22+V22</f>
        <v>#DIV/0!</v>
      </c>
      <c r="X22" s="143"/>
    </row>
    <row r="23" spans="1:24" x14ac:dyDescent="0.2">
      <c r="A23" s="143"/>
      <c r="B23" s="123"/>
      <c r="C23" s="97" t="s">
        <v>30</v>
      </c>
      <c r="D23" s="75" t="e">
        <f t="shared" si="17"/>
        <v>#DIV/0!</v>
      </c>
      <c r="E23" s="66" t="e">
        <f t="shared" si="18"/>
        <v>#DIV/0!</v>
      </c>
      <c r="F23" s="24"/>
      <c r="G23" s="62"/>
      <c r="H23" s="165" t="e">
        <f t="shared" ref="H23:H35" si="19">G23*E23</f>
        <v>#DIV/0!</v>
      </c>
      <c r="I23" s="99" t="e">
        <f t="shared" ref="I23:I35" si="20">E23*$I$6</f>
        <v>#DIV/0!</v>
      </c>
      <c r="J23" s="99" t="e">
        <f t="shared" ref="J23:J35" si="21">H23*$J$6</f>
        <v>#DIV/0!</v>
      </c>
      <c r="K23" s="99" t="e">
        <f t="shared" ref="K23:K35" si="22">MIN(($K$6*$K$7*(E23/2080)),(H23*$K$6))</f>
        <v>#DIV/0!</v>
      </c>
      <c r="L23" s="99" t="e">
        <f t="shared" ref="L23:L35" si="23">MIN(($L$6*$L$7*(E23/2080)),(H23*$L$6))</f>
        <v>#DIV/0!</v>
      </c>
      <c r="M23" s="137"/>
      <c r="N23" s="136"/>
      <c r="O23" s="99" t="e">
        <f t="shared" ref="O23:O35" si="24">N23*H23/100</f>
        <v>#DIV/0!</v>
      </c>
      <c r="P23" s="99" t="e">
        <f t="shared" ref="P23:P35" si="25">SUM(I23:L23)+O23</f>
        <v>#DIV/0!</v>
      </c>
      <c r="Q23" s="165" t="e">
        <f t="shared" ref="Q23:Q35" si="26">H23+P23</f>
        <v>#DIV/0!</v>
      </c>
      <c r="R23" s="165" t="e">
        <f t="shared" ref="R23:R35" si="27">Q23*$R$6</f>
        <v>#DIV/0!</v>
      </c>
      <c r="S23" s="165" t="e">
        <f t="shared" ref="S23:S35" si="28">R23+Q23</f>
        <v>#DIV/0!</v>
      </c>
      <c r="T23" s="99" t="e">
        <f t="shared" ref="T23:T35" si="29">$T$6*S23</f>
        <v>#DIV/0!</v>
      </c>
      <c r="U23" s="165" t="e">
        <f t="shared" ref="U23:U35" si="30">S23+T23</f>
        <v>#DIV/0!</v>
      </c>
      <c r="V23" s="99" t="e">
        <f t="shared" ref="V23:V35" si="31">$V$6*U23</f>
        <v>#DIV/0!</v>
      </c>
      <c r="W23" s="167" t="e">
        <f t="shared" ref="W23:W35" si="32">U23+V23</f>
        <v>#DIV/0!</v>
      </c>
      <c r="X23" s="143"/>
    </row>
    <row r="24" spans="1:24" x14ac:dyDescent="0.2">
      <c r="A24" s="143"/>
      <c r="B24" s="123"/>
      <c r="C24" s="97" t="s">
        <v>30</v>
      </c>
      <c r="D24" s="75" t="e">
        <f t="shared" si="17"/>
        <v>#DIV/0!</v>
      </c>
      <c r="E24" s="66" t="e">
        <f t="shared" si="18"/>
        <v>#DIV/0!</v>
      </c>
      <c r="F24" s="24">
        <v>0</v>
      </c>
      <c r="G24" s="62"/>
      <c r="H24" s="165" t="e">
        <f t="shared" si="19"/>
        <v>#DIV/0!</v>
      </c>
      <c r="I24" s="99" t="e">
        <f t="shared" si="20"/>
        <v>#DIV/0!</v>
      </c>
      <c r="J24" s="99" t="e">
        <f t="shared" si="21"/>
        <v>#DIV/0!</v>
      </c>
      <c r="K24" s="99" t="e">
        <f t="shared" si="22"/>
        <v>#DIV/0!</v>
      </c>
      <c r="L24" s="99" t="e">
        <f t="shared" si="23"/>
        <v>#DIV/0!</v>
      </c>
      <c r="M24" s="137"/>
      <c r="N24" s="136"/>
      <c r="O24" s="99" t="e">
        <f t="shared" si="24"/>
        <v>#DIV/0!</v>
      </c>
      <c r="P24" s="99" t="e">
        <f t="shared" si="25"/>
        <v>#DIV/0!</v>
      </c>
      <c r="Q24" s="165" t="e">
        <f t="shared" si="26"/>
        <v>#DIV/0!</v>
      </c>
      <c r="R24" s="165" t="e">
        <f t="shared" si="27"/>
        <v>#DIV/0!</v>
      </c>
      <c r="S24" s="165" t="e">
        <f t="shared" si="28"/>
        <v>#DIV/0!</v>
      </c>
      <c r="T24" s="99" t="e">
        <f t="shared" si="29"/>
        <v>#DIV/0!</v>
      </c>
      <c r="U24" s="165" t="e">
        <f t="shared" si="30"/>
        <v>#DIV/0!</v>
      </c>
      <c r="V24" s="99" t="e">
        <f t="shared" si="31"/>
        <v>#DIV/0!</v>
      </c>
      <c r="W24" s="167" t="e">
        <f t="shared" si="32"/>
        <v>#DIV/0!</v>
      </c>
      <c r="X24" s="143"/>
    </row>
    <row r="25" spans="1:24" x14ac:dyDescent="0.2">
      <c r="A25" s="143"/>
      <c r="B25" s="123"/>
      <c r="C25" s="97" t="s">
        <v>30</v>
      </c>
      <c r="D25" s="75" t="e">
        <f t="shared" si="17"/>
        <v>#DIV/0!</v>
      </c>
      <c r="E25" s="66" t="e">
        <f t="shared" si="18"/>
        <v>#DIV/0!</v>
      </c>
      <c r="F25" s="24"/>
      <c r="G25" s="62"/>
      <c r="H25" s="165" t="e">
        <f t="shared" si="19"/>
        <v>#DIV/0!</v>
      </c>
      <c r="I25" s="99" t="e">
        <f t="shared" si="20"/>
        <v>#DIV/0!</v>
      </c>
      <c r="J25" s="99" t="e">
        <f t="shared" si="21"/>
        <v>#DIV/0!</v>
      </c>
      <c r="K25" s="99" t="e">
        <f t="shared" si="22"/>
        <v>#DIV/0!</v>
      </c>
      <c r="L25" s="99" t="e">
        <f t="shared" si="23"/>
        <v>#DIV/0!</v>
      </c>
      <c r="M25" s="53"/>
      <c r="N25" s="85"/>
      <c r="O25" s="99" t="e">
        <f t="shared" si="24"/>
        <v>#DIV/0!</v>
      </c>
      <c r="P25" s="99" t="e">
        <f t="shared" si="25"/>
        <v>#DIV/0!</v>
      </c>
      <c r="Q25" s="165" t="e">
        <f t="shared" si="26"/>
        <v>#DIV/0!</v>
      </c>
      <c r="R25" s="165" t="e">
        <f t="shared" si="27"/>
        <v>#DIV/0!</v>
      </c>
      <c r="S25" s="165" t="e">
        <f t="shared" si="28"/>
        <v>#DIV/0!</v>
      </c>
      <c r="T25" s="99" t="e">
        <f t="shared" si="29"/>
        <v>#DIV/0!</v>
      </c>
      <c r="U25" s="165" t="e">
        <f t="shared" si="30"/>
        <v>#DIV/0!</v>
      </c>
      <c r="V25" s="99" t="e">
        <f t="shared" si="31"/>
        <v>#DIV/0!</v>
      </c>
      <c r="W25" s="167" t="e">
        <f t="shared" si="32"/>
        <v>#DIV/0!</v>
      </c>
      <c r="X25" s="143"/>
    </row>
    <row r="26" spans="1:24" x14ac:dyDescent="0.2">
      <c r="A26" s="143"/>
      <c r="B26" s="123"/>
      <c r="C26" s="97" t="s">
        <v>30</v>
      </c>
      <c r="D26" s="75" t="e">
        <f t="shared" si="17"/>
        <v>#DIV/0!</v>
      </c>
      <c r="E26" s="66" t="e">
        <f t="shared" si="18"/>
        <v>#DIV/0!</v>
      </c>
      <c r="F26" s="24"/>
      <c r="G26" s="62"/>
      <c r="H26" s="165" t="e">
        <f t="shared" si="19"/>
        <v>#DIV/0!</v>
      </c>
      <c r="I26" s="99" t="e">
        <f t="shared" si="20"/>
        <v>#DIV/0!</v>
      </c>
      <c r="J26" s="99" t="e">
        <f t="shared" si="21"/>
        <v>#DIV/0!</v>
      </c>
      <c r="K26" s="99" t="e">
        <f t="shared" si="22"/>
        <v>#DIV/0!</v>
      </c>
      <c r="L26" s="99" t="e">
        <f t="shared" si="23"/>
        <v>#DIV/0!</v>
      </c>
      <c r="M26" s="53"/>
      <c r="N26" s="85"/>
      <c r="O26" s="99" t="e">
        <f t="shared" si="24"/>
        <v>#DIV/0!</v>
      </c>
      <c r="P26" s="99" t="e">
        <f t="shared" si="25"/>
        <v>#DIV/0!</v>
      </c>
      <c r="Q26" s="165" t="e">
        <f t="shared" si="26"/>
        <v>#DIV/0!</v>
      </c>
      <c r="R26" s="165" t="e">
        <f t="shared" si="27"/>
        <v>#DIV/0!</v>
      </c>
      <c r="S26" s="165" t="e">
        <f t="shared" si="28"/>
        <v>#DIV/0!</v>
      </c>
      <c r="T26" s="99" t="e">
        <f t="shared" si="29"/>
        <v>#DIV/0!</v>
      </c>
      <c r="U26" s="165" t="e">
        <f t="shared" si="30"/>
        <v>#DIV/0!</v>
      </c>
      <c r="V26" s="99" t="e">
        <f t="shared" si="31"/>
        <v>#DIV/0!</v>
      </c>
      <c r="W26" s="167" t="e">
        <f t="shared" si="32"/>
        <v>#DIV/0!</v>
      </c>
      <c r="X26" s="143"/>
    </row>
    <row r="27" spans="1:24" x14ac:dyDescent="0.2">
      <c r="A27" s="143"/>
      <c r="B27" s="123"/>
      <c r="C27" s="97" t="s">
        <v>30</v>
      </c>
      <c r="D27" s="75" t="e">
        <f t="shared" si="17"/>
        <v>#DIV/0!</v>
      </c>
      <c r="E27" s="66" t="e">
        <f t="shared" si="18"/>
        <v>#DIV/0!</v>
      </c>
      <c r="F27" s="24"/>
      <c r="G27" s="62"/>
      <c r="H27" s="165" t="e">
        <f t="shared" si="19"/>
        <v>#DIV/0!</v>
      </c>
      <c r="I27" s="99" t="e">
        <f t="shared" si="20"/>
        <v>#DIV/0!</v>
      </c>
      <c r="J27" s="99" t="e">
        <f t="shared" si="21"/>
        <v>#DIV/0!</v>
      </c>
      <c r="K27" s="99" t="e">
        <f t="shared" si="22"/>
        <v>#DIV/0!</v>
      </c>
      <c r="L27" s="99" t="e">
        <f t="shared" si="23"/>
        <v>#DIV/0!</v>
      </c>
      <c r="M27" s="53"/>
      <c r="N27" s="85"/>
      <c r="O27" s="99" t="e">
        <f t="shared" si="24"/>
        <v>#DIV/0!</v>
      </c>
      <c r="P27" s="99" t="e">
        <f t="shared" si="25"/>
        <v>#DIV/0!</v>
      </c>
      <c r="Q27" s="165" t="e">
        <f t="shared" si="26"/>
        <v>#DIV/0!</v>
      </c>
      <c r="R27" s="165" t="e">
        <f t="shared" si="27"/>
        <v>#DIV/0!</v>
      </c>
      <c r="S27" s="165" t="e">
        <f t="shared" si="28"/>
        <v>#DIV/0!</v>
      </c>
      <c r="T27" s="99" t="e">
        <f t="shared" si="29"/>
        <v>#DIV/0!</v>
      </c>
      <c r="U27" s="165" t="e">
        <f t="shared" si="30"/>
        <v>#DIV/0!</v>
      </c>
      <c r="V27" s="99" t="e">
        <f t="shared" si="31"/>
        <v>#DIV/0!</v>
      </c>
      <c r="W27" s="167" t="e">
        <f t="shared" si="32"/>
        <v>#DIV/0!</v>
      </c>
      <c r="X27" s="143"/>
    </row>
    <row r="28" spans="1:24" x14ac:dyDescent="0.2">
      <c r="A28" s="143"/>
      <c r="B28" s="123"/>
      <c r="C28" s="97" t="s">
        <v>30</v>
      </c>
      <c r="D28" s="75" t="e">
        <f t="shared" si="17"/>
        <v>#DIV/0!</v>
      </c>
      <c r="E28" s="66" t="e">
        <f t="shared" si="18"/>
        <v>#DIV/0!</v>
      </c>
      <c r="F28" s="24"/>
      <c r="G28" s="62"/>
      <c r="H28" s="165" t="e">
        <f t="shared" si="19"/>
        <v>#DIV/0!</v>
      </c>
      <c r="I28" s="99" t="e">
        <f t="shared" si="20"/>
        <v>#DIV/0!</v>
      </c>
      <c r="J28" s="99" t="e">
        <f t="shared" si="21"/>
        <v>#DIV/0!</v>
      </c>
      <c r="K28" s="99" t="e">
        <f t="shared" si="22"/>
        <v>#DIV/0!</v>
      </c>
      <c r="L28" s="99" t="e">
        <f t="shared" si="23"/>
        <v>#DIV/0!</v>
      </c>
      <c r="M28" s="53"/>
      <c r="N28" s="85"/>
      <c r="O28" s="99" t="e">
        <f t="shared" si="24"/>
        <v>#DIV/0!</v>
      </c>
      <c r="P28" s="99" t="e">
        <f t="shared" si="25"/>
        <v>#DIV/0!</v>
      </c>
      <c r="Q28" s="165" t="e">
        <f t="shared" si="26"/>
        <v>#DIV/0!</v>
      </c>
      <c r="R28" s="165" t="e">
        <f t="shared" si="27"/>
        <v>#DIV/0!</v>
      </c>
      <c r="S28" s="165" t="e">
        <f t="shared" si="28"/>
        <v>#DIV/0!</v>
      </c>
      <c r="T28" s="99" t="e">
        <f t="shared" si="29"/>
        <v>#DIV/0!</v>
      </c>
      <c r="U28" s="165" t="e">
        <f t="shared" si="30"/>
        <v>#DIV/0!</v>
      </c>
      <c r="V28" s="99" t="e">
        <f t="shared" si="31"/>
        <v>#DIV/0!</v>
      </c>
      <c r="W28" s="167" t="e">
        <f t="shared" si="32"/>
        <v>#DIV/0!</v>
      </c>
      <c r="X28" s="143"/>
    </row>
    <row r="29" spans="1:24" x14ac:dyDescent="0.2">
      <c r="A29" s="143"/>
      <c r="B29" s="106" t="s">
        <v>92</v>
      </c>
      <c r="C29" s="97"/>
      <c r="D29" s="75"/>
      <c r="E29" s="66"/>
      <c r="F29" s="66"/>
      <c r="G29" s="99"/>
      <c r="H29" s="165"/>
      <c r="I29" s="99"/>
      <c r="J29" s="99"/>
      <c r="K29" s="99"/>
      <c r="L29" s="99"/>
      <c r="M29" s="97"/>
      <c r="N29" s="125"/>
      <c r="O29" s="99"/>
      <c r="P29" s="99"/>
      <c r="Q29" s="165"/>
      <c r="R29" s="165"/>
      <c r="S29" s="165"/>
      <c r="T29" s="99"/>
      <c r="U29" s="165"/>
      <c r="V29" s="99"/>
      <c r="W29" s="167"/>
      <c r="X29" s="143"/>
    </row>
    <row r="30" spans="1:24" x14ac:dyDescent="0.2">
      <c r="A30" s="143"/>
      <c r="B30" s="123"/>
      <c r="C30" s="97" t="s">
        <v>30</v>
      </c>
      <c r="D30" s="75" t="e">
        <f t="shared" ref="D30:D35" si="33">F30/$F$7</f>
        <v>#DIV/0!</v>
      </c>
      <c r="E30" s="66" t="e">
        <f t="shared" ref="E30:E35" si="34">F30/$F$7*$E$7</f>
        <v>#DIV/0!</v>
      </c>
      <c r="F30" s="24"/>
      <c r="G30" s="62"/>
      <c r="H30" s="165" t="e">
        <f t="shared" si="19"/>
        <v>#DIV/0!</v>
      </c>
      <c r="I30" s="99" t="e">
        <f t="shared" si="20"/>
        <v>#DIV/0!</v>
      </c>
      <c r="J30" s="99" t="e">
        <f t="shared" si="21"/>
        <v>#DIV/0!</v>
      </c>
      <c r="K30" s="99" t="e">
        <f t="shared" si="22"/>
        <v>#DIV/0!</v>
      </c>
      <c r="L30" s="99" t="e">
        <f t="shared" si="23"/>
        <v>#DIV/0!</v>
      </c>
      <c r="M30" s="137"/>
      <c r="N30" s="136"/>
      <c r="O30" s="99" t="e">
        <f t="shared" si="24"/>
        <v>#DIV/0!</v>
      </c>
      <c r="P30" s="99" t="e">
        <f t="shared" si="25"/>
        <v>#DIV/0!</v>
      </c>
      <c r="Q30" s="165" t="e">
        <f t="shared" si="26"/>
        <v>#DIV/0!</v>
      </c>
      <c r="R30" s="165" t="e">
        <f t="shared" si="27"/>
        <v>#DIV/0!</v>
      </c>
      <c r="S30" s="165" t="e">
        <f t="shared" si="28"/>
        <v>#DIV/0!</v>
      </c>
      <c r="T30" s="99" t="e">
        <f t="shared" si="29"/>
        <v>#DIV/0!</v>
      </c>
      <c r="U30" s="165" t="e">
        <f t="shared" si="30"/>
        <v>#DIV/0!</v>
      </c>
      <c r="V30" s="99" t="e">
        <f t="shared" si="31"/>
        <v>#DIV/0!</v>
      </c>
      <c r="W30" s="167" t="e">
        <f t="shared" si="32"/>
        <v>#DIV/0!</v>
      </c>
      <c r="X30" s="143"/>
    </row>
    <row r="31" spans="1:24" x14ac:dyDescent="0.2">
      <c r="A31" s="143"/>
      <c r="B31" s="123"/>
      <c r="C31" s="97" t="s">
        <v>30</v>
      </c>
      <c r="D31" s="75" t="e">
        <f t="shared" si="33"/>
        <v>#DIV/0!</v>
      </c>
      <c r="E31" s="66" t="e">
        <f t="shared" si="34"/>
        <v>#DIV/0!</v>
      </c>
      <c r="F31" s="24"/>
      <c r="G31" s="62"/>
      <c r="H31" s="165" t="e">
        <f t="shared" si="19"/>
        <v>#DIV/0!</v>
      </c>
      <c r="I31" s="99" t="e">
        <f t="shared" si="20"/>
        <v>#DIV/0!</v>
      </c>
      <c r="J31" s="99" t="e">
        <f t="shared" si="21"/>
        <v>#DIV/0!</v>
      </c>
      <c r="K31" s="99" t="e">
        <f t="shared" si="22"/>
        <v>#DIV/0!</v>
      </c>
      <c r="L31" s="99" t="e">
        <f t="shared" si="23"/>
        <v>#DIV/0!</v>
      </c>
      <c r="M31" s="137"/>
      <c r="N31" s="136"/>
      <c r="O31" s="99" t="e">
        <f t="shared" si="24"/>
        <v>#DIV/0!</v>
      </c>
      <c r="P31" s="99" t="e">
        <f t="shared" si="25"/>
        <v>#DIV/0!</v>
      </c>
      <c r="Q31" s="165" t="e">
        <f t="shared" si="26"/>
        <v>#DIV/0!</v>
      </c>
      <c r="R31" s="165" t="e">
        <f t="shared" si="27"/>
        <v>#DIV/0!</v>
      </c>
      <c r="S31" s="165" t="e">
        <f t="shared" si="28"/>
        <v>#DIV/0!</v>
      </c>
      <c r="T31" s="99" t="e">
        <f t="shared" si="29"/>
        <v>#DIV/0!</v>
      </c>
      <c r="U31" s="165" t="e">
        <f t="shared" si="30"/>
        <v>#DIV/0!</v>
      </c>
      <c r="V31" s="99" t="e">
        <f t="shared" si="31"/>
        <v>#DIV/0!</v>
      </c>
      <c r="W31" s="167" t="e">
        <f t="shared" si="32"/>
        <v>#DIV/0!</v>
      </c>
      <c r="X31" s="143"/>
    </row>
    <row r="32" spans="1:24" x14ac:dyDescent="0.2">
      <c r="A32" s="143"/>
      <c r="B32" s="123"/>
      <c r="C32" s="97" t="s">
        <v>30</v>
      </c>
      <c r="D32" s="75" t="e">
        <f t="shared" si="33"/>
        <v>#DIV/0!</v>
      </c>
      <c r="E32" s="66" t="e">
        <f t="shared" si="34"/>
        <v>#DIV/0!</v>
      </c>
      <c r="F32" s="24"/>
      <c r="G32" s="62"/>
      <c r="H32" s="165" t="e">
        <f t="shared" si="19"/>
        <v>#DIV/0!</v>
      </c>
      <c r="I32" s="99" t="e">
        <f t="shared" si="20"/>
        <v>#DIV/0!</v>
      </c>
      <c r="J32" s="99" t="e">
        <f t="shared" si="21"/>
        <v>#DIV/0!</v>
      </c>
      <c r="K32" s="99" t="e">
        <f t="shared" si="22"/>
        <v>#DIV/0!</v>
      </c>
      <c r="L32" s="99" t="e">
        <f t="shared" si="23"/>
        <v>#DIV/0!</v>
      </c>
      <c r="M32" s="53"/>
      <c r="N32" s="85"/>
      <c r="O32" s="99" t="e">
        <f t="shared" si="24"/>
        <v>#DIV/0!</v>
      </c>
      <c r="P32" s="99" t="e">
        <f t="shared" si="25"/>
        <v>#DIV/0!</v>
      </c>
      <c r="Q32" s="165" t="e">
        <f t="shared" si="26"/>
        <v>#DIV/0!</v>
      </c>
      <c r="R32" s="165" t="e">
        <f t="shared" si="27"/>
        <v>#DIV/0!</v>
      </c>
      <c r="S32" s="165" t="e">
        <f t="shared" si="28"/>
        <v>#DIV/0!</v>
      </c>
      <c r="T32" s="99" t="e">
        <f t="shared" si="29"/>
        <v>#DIV/0!</v>
      </c>
      <c r="U32" s="165" t="e">
        <f t="shared" si="30"/>
        <v>#DIV/0!</v>
      </c>
      <c r="V32" s="99" t="e">
        <f t="shared" si="31"/>
        <v>#DIV/0!</v>
      </c>
      <c r="W32" s="167" t="e">
        <f t="shared" si="32"/>
        <v>#DIV/0!</v>
      </c>
      <c r="X32" s="143"/>
    </row>
    <row r="33" spans="1:24" x14ac:dyDescent="0.2">
      <c r="A33" s="143"/>
      <c r="B33" s="123"/>
      <c r="C33" s="97" t="s">
        <v>30</v>
      </c>
      <c r="D33" s="75" t="e">
        <f t="shared" si="33"/>
        <v>#DIV/0!</v>
      </c>
      <c r="E33" s="66" t="e">
        <f t="shared" si="34"/>
        <v>#DIV/0!</v>
      </c>
      <c r="F33" s="24"/>
      <c r="G33" s="62"/>
      <c r="H33" s="165" t="e">
        <f t="shared" si="19"/>
        <v>#DIV/0!</v>
      </c>
      <c r="I33" s="99" t="e">
        <f t="shared" si="20"/>
        <v>#DIV/0!</v>
      </c>
      <c r="J33" s="99" t="e">
        <f t="shared" si="21"/>
        <v>#DIV/0!</v>
      </c>
      <c r="K33" s="99" t="e">
        <f t="shared" si="22"/>
        <v>#DIV/0!</v>
      </c>
      <c r="L33" s="99" t="e">
        <f t="shared" si="23"/>
        <v>#DIV/0!</v>
      </c>
      <c r="M33" s="53"/>
      <c r="N33" s="85"/>
      <c r="O33" s="99" t="e">
        <f t="shared" si="24"/>
        <v>#DIV/0!</v>
      </c>
      <c r="P33" s="99" t="e">
        <f t="shared" si="25"/>
        <v>#DIV/0!</v>
      </c>
      <c r="Q33" s="165" t="e">
        <f t="shared" si="26"/>
        <v>#DIV/0!</v>
      </c>
      <c r="R33" s="165" t="e">
        <f t="shared" si="27"/>
        <v>#DIV/0!</v>
      </c>
      <c r="S33" s="165" t="e">
        <f t="shared" si="28"/>
        <v>#DIV/0!</v>
      </c>
      <c r="T33" s="99" t="e">
        <f t="shared" si="29"/>
        <v>#DIV/0!</v>
      </c>
      <c r="U33" s="165" t="e">
        <f t="shared" si="30"/>
        <v>#DIV/0!</v>
      </c>
      <c r="V33" s="99" t="e">
        <f t="shared" si="31"/>
        <v>#DIV/0!</v>
      </c>
      <c r="W33" s="167" t="e">
        <f t="shared" si="32"/>
        <v>#DIV/0!</v>
      </c>
      <c r="X33" s="143"/>
    </row>
    <row r="34" spans="1:24" x14ac:dyDescent="0.2">
      <c r="A34" s="143"/>
      <c r="B34" s="123"/>
      <c r="C34" s="97" t="s">
        <v>30</v>
      </c>
      <c r="D34" s="75" t="e">
        <f t="shared" si="33"/>
        <v>#DIV/0!</v>
      </c>
      <c r="E34" s="66" t="e">
        <f t="shared" si="34"/>
        <v>#DIV/0!</v>
      </c>
      <c r="F34" s="24"/>
      <c r="G34" s="62"/>
      <c r="H34" s="165" t="e">
        <f t="shared" si="19"/>
        <v>#DIV/0!</v>
      </c>
      <c r="I34" s="99" t="e">
        <f t="shared" si="20"/>
        <v>#DIV/0!</v>
      </c>
      <c r="J34" s="99" t="e">
        <f t="shared" si="21"/>
        <v>#DIV/0!</v>
      </c>
      <c r="K34" s="99" t="e">
        <f t="shared" si="22"/>
        <v>#DIV/0!</v>
      </c>
      <c r="L34" s="99" t="e">
        <f t="shared" si="23"/>
        <v>#DIV/0!</v>
      </c>
      <c r="M34" s="53"/>
      <c r="N34" s="85"/>
      <c r="O34" s="99" t="e">
        <f t="shared" si="24"/>
        <v>#DIV/0!</v>
      </c>
      <c r="P34" s="99" t="e">
        <f t="shared" si="25"/>
        <v>#DIV/0!</v>
      </c>
      <c r="Q34" s="165" t="e">
        <f t="shared" si="26"/>
        <v>#DIV/0!</v>
      </c>
      <c r="R34" s="165" t="e">
        <f t="shared" si="27"/>
        <v>#DIV/0!</v>
      </c>
      <c r="S34" s="165" t="e">
        <f t="shared" si="28"/>
        <v>#DIV/0!</v>
      </c>
      <c r="T34" s="99" t="e">
        <f t="shared" si="29"/>
        <v>#DIV/0!</v>
      </c>
      <c r="U34" s="165" t="e">
        <f t="shared" si="30"/>
        <v>#DIV/0!</v>
      </c>
      <c r="V34" s="99" t="e">
        <f t="shared" si="31"/>
        <v>#DIV/0!</v>
      </c>
      <c r="W34" s="167" t="e">
        <f t="shared" si="32"/>
        <v>#DIV/0!</v>
      </c>
      <c r="X34" s="143"/>
    </row>
    <row r="35" spans="1:24" x14ac:dyDescent="0.2">
      <c r="A35" s="143"/>
      <c r="B35" s="123"/>
      <c r="C35" s="97" t="s">
        <v>30</v>
      </c>
      <c r="D35" s="75" t="e">
        <f t="shared" si="33"/>
        <v>#DIV/0!</v>
      </c>
      <c r="E35" s="66" t="e">
        <f t="shared" si="34"/>
        <v>#DIV/0!</v>
      </c>
      <c r="F35" s="24"/>
      <c r="G35" s="62"/>
      <c r="H35" s="165" t="e">
        <f t="shared" si="19"/>
        <v>#DIV/0!</v>
      </c>
      <c r="I35" s="99" t="e">
        <f t="shared" si="20"/>
        <v>#DIV/0!</v>
      </c>
      <c r="J35" s="99" t="e">
        <f t="shared" si="21"/>
        <v>#DIV/0!</v>
      </c>
      <c r="K35" s="99" t="e">
        <f t="shared" si="22"/>
        <v>#DIV/0!</v>
      </c>
      <c r="L35" s="99" t="e">
        <f t="shared" si="23"/>
        <v>#DIV/0!</v>
      </c>
      <c r="M35" s="53"/>
      <c r="N35" s="85"/>
      <c r="O35" s="99" t="e">
        <f t="shared" si="24"/>
        <v>#DIV/0!</v>
      </c>
      <c r="P35" s="99" t="e">
        <f t="shared" si="25"/>
        <v>#DIV/0!</v>
      </c>
      <c r="Q35" s="165" t="e">
        <f t="shared" si="26"/>
        <v>#DIV/0!</v>
      </c>
      <c r="R35" s="165" t="e">
        <f t="shared" si="27"/>
        <v>#DIV/0!</v>
      </c>
      <c r="S35" s="165" t="e">
        <f t="shared" si="28"/>
        <v>#DIV/0!</v>
      </c>
      <c r="T35" s="99" t="e">
        <f t="shared" si="29"/>
        <v>#DIV/0!</v>
      </c>
      <c r="U35" s="165" t="e">
        <f t="shared" si="30"/>
        <v>#DIV/0!</v>
      </c>
      <c r="V35" s="99" t="e">
        <f t="shared" si="31"/>
        <v>#DIV/0!</v>
      </c>
      <c r="W35" s="167" t="e">
        <f t="shared" si="32"/>
        <v>#DIV/0!</v>
      </c>
      <c r="X35" s="143"/>
    </row>
    <row r="36" spans="1:24" s="2" customFormat="1" x14ac:dyDescent="0.2">
      <c r="A36" s="144"/>
      <c r="B36" s="106" t="s">
        <v>4</v>
      </c>
      <c r="C36" s="101"/>
      <c r="D36" s="76" t="e">
        <f>SUM(D22:D35)</f>
        <v>#DIV/0!</v>
      </c>
      <c r="E36" s="68" t="e">
        <f>SUM(E22:E35)</f>
        <v>#DIV/0!</v>
      </c>
      <c r="F36" s="68">
        <f>SUM(F22:F35)</f>
        <v>0</v>
      </c>
      <c r="G36" s="119"/>
      <c r="H36" s="166" t="e">
        <f>SUM(H22:H35)</f>
        <v>#DIV/0!</v>
      </c>
      <c r="I36" s="119" t="e">
        <f>SUM(I22:I35)</f>
        <v>#DIV/0!</v>
      </c>
      <c r="J36" s="119" t="e">
        <f>SUM(J22:J35)</f>
        <v>#DIV/0!</v>
      </c>
      <c r="K36" s="119" t="e">
        <f>SUM(K22:K35)</f>
        <v>#DIV/0!</v>
      </c>
      <c r="L36" s="119" t="e">
        <f>SUM(L22:L35)</f>
        <v>#DIV/0!</v>
      </c>
      <c r="M36" s="101"/>
      <c r="N36" s="101"/>
      <c r="O36" s="119" t="e">
        <f t="shared" ref="O36:W36" si="35">SUM(O22:O35)</f>
        <v>#DIV/0!</v>
      </c>
      <c r="P36" s="119" t="e">
        <f t="shared" si="35"/>
        <v>#DIV/0!</v>
      </c>
      <c r="Q36" s="166" t="e">
        <f t="shared" si="35"/>
        <v>#DIV/0!</v>
      </c>
      <c r="R36" s="166" t="e">
        <f>SUM(R22:R35)</f>
        <v>#DIV/0!</v>
      </c>
      <c r="S36" s="166" t="e">
        <f>SUM(S22:S35)</f>
        <v>#DIV/0!</v>
      </c>
      <c r="T36" s="119" t="e">
        <f t="shared" si="35"/>
        <v>#DIV/0!</v>
      </c>
      <c r="U36" s="166" t="e">
        <f t="shared" si="35"/>
        <v>#DIV/0!</v>
      </c>
      <c r="V36" s="119" t="e">
        <f t="shared" si="35"/>
        <v>#DIV/0!</v>
      </c>
      <c r="W36" s="168" t="e">
        <f t="shared" si="35"/>
        <v>#DIV/0!</v>
      </c>
      <c r="X36" s="144"/>
    </row>
    <row r="37" spans="1:24" s="2" customFormat="1" x14ac:dyDescent="0.2">
      <c r="A37" s="144"/>
      <c r="B37" s="106"/>
      <c r="C37" s="101"/>
      <c r="D37" s="76"/>
      <c r="E37" s="68"/>
      <c r="F37" s="68"/>
      <c r="G37" s="119"/>
      <c r="H37" s="107"/>
      <c r="I37" s="72"/>
      <c r="J37" s="72"/>
      <c r="K37" s="72"/>
      <c r="L37" s="72"/>
      <c r="M37" s="101"/>
      <c r="N37" s="101"/>
      <c r="O37" s="119"/>
      <c r="P37" s="119"/>
      <c r="Q37" s="166"/>
      <c r="R37" s="166"/>
      <c r="S37" s="166"/>
      <c r="T37" s="119"/>
      <c r="U37" s="166"/>
      <c r="V37" s="119"/>
      <c r="W37" s="168"/>
      <c r="X37" s="144"/>
    </row>
    <row r="38" spans="1:24" s="2" customFormat="1" x14ac:dyDescent="0.2">
      <c r="A38" s="144"/>
      <c r="B38" s="106" t="s">
        <v>44</v>
      </c>
      <c r="C38" s="101"/>
      <c r="D38" s="76"/>
      <c r="E38" s="68"/>
      <c r="F38" s="68"/>
      <c r="G38" s="119"/>
      <c r="H38" s="107"/>
      <c r="I38" s="72"/>
      <c r="J38" s="72"/>
      <c r="K38" s="72"/>
      <c r="L38" s="72"/>
      <c r="M38" s="101"/>
      <c r="N38" s="101"/>
      <c r="O38" s="166" t="e">
        <f>O36+O19</f>
        <v>#DIV/0!</v>
      </c>
      <c r="P38" s="166" t="e">
        <f t="shared" ref="P38:V38" si="36">P36+P19</f>
        <v>#DIV/0!</v>
      </c>
      <c r="Q38" s="166" t="e">
        <f t="shared" si="36"/>
        <v>#DIV/0!</v>
      </c>
      <c r="R38" s="166" t="e">
        <f t="shared" si="36"/>
        <v>#DIV/0!</v>
      </c>
      <c r="S38" s="166" t="e">
        <f t="shared" si="36"/>
        <v>#DIV/0!</v>
      </c>
      <c r="T38" s="166" t="e">
        <f t="shared" si="36"/>
        <v>#DIV/0!</v>
      </c>
      <c r="U38" s="166" t="e">
        <f t="shared" si="36"/>
        <v>#DIV/0!</v>
      </c>
      <c r="V38" s="166" t="e">
        <f t="shared" si="36"/>
        <v>#DIV/0!</v>
      </c>
      <c r="W38" s="168" t="e">
        <f>W36+W19</f>
        <v>#DIV/0!</v>
      </c>
      <c r="X38" s="180"/>
    </row>
    <row r="39" spans="1:24" s="2" customFormat="1" x14ac:dyDescent="0.2">
      <c r="A39" s="144"/>
      <c r="B39" s="106"/>
      <c r="C39" s="101"/>
      <c r="D39" s="76"/>
      <c r="E39" s="68"/>
      <c r="F39" s="124"/>
      <c r="G39" s="119"/>
      <c r="H39" s="107"/>
      <c r="I39" s="72"/>
      <c r="J39" s="72"/>
      <c r="K39" s="72"/>
      <c r="L39" s="72"/>
      <c r="M39" s="101"/>
      <c r="N39" s="101"/>
      <c r="O39" s="72"/>
      <c r="P39" s="72"/>
      <c r="Q39" s="107"/>
      <c r="R39" s="107"/>
      <c r="S39" s="107"/>
      <c r="T39" s="72"/>
      <c r="U39" s="107"/>
      <c r="V39" s="72"/>
      <c r="W39" s="108"/>
      <c r="X39" s="144"/>
    </row>
    <row r="40" spans="1:24" s="2" customFormat="1" x14ac:dyDescent="0.2">
      <c r="A40" s="144"/>
      <c r="B40" s="106" t="s">
        <v>85</v>
      </c>
      <c r="C40" s="101"/>
      <c r="D40" s="76"/>
      <c r="E40" s="68"/>
      <c r="F40" s="124"/>
      <c r="G40" s="119"/>
      <c r="H40" s="107"/>
      <c r="I40" s="72"/>
      <c r="J40" s="72"/>
      <c r="K40" s="72"/>
      <c r="L40" s="72"/>
      <c r="M40" s="101"/>
      <c r="N40" s="101"/>
      <c r="O40" s="72"/>
      <c r="P40" s="72"/>
      <c r="Q40" s="107"/>
      <c r="R40" s="107"/>
      <c r="S40" s="107"/>
      <c r="T40" s="72"/>
      <c r="U40" s="107"/>
      <c r="V40" s="72"/>
      <c r="W40" s="108"/>
      <c r="X40" s="144"/>
    </row>
    <row r="41" spans="1:24" s="2" customFormat="1" x14ac:dyDescent="0.2">
      <c r="A41" s="144"/>
      <c r="B41" s="139"/>
      <c r="C41" s="101"/>
      <c r="D41" s="76"/>
      <c r="E41" s="68"/>
      <c r="F41" s="124"/>
      <c r="G41" s="119"/>
      <c r="H41" s="107"/>
      <c r="I41" s="72"/>
      <c r="J41" s="72"/>
      <c r="K41" s="72"/>
      <c r="L41" s="72"/>
      <c r="M41" s="101"/>
      <c r="N41" s="101"/>
      <c r="O41" s="72"/>
      <c r="P41" s="72"/>
      <c r="Q41" s="169"/>
      <c r="R41" s="165">
        <f>Q41*$R$6</f>
        <v>0</v>
      </c>
      <c r="S41" s="165">
        <f>R41+Q41</f>
        <v>0</v>
      </c>
      <c r="T41" s="99">
        <f>$T$6*S41</f>
        <v>0</v>
      </c>
      <c r="U41" s="165">
        <f>S41+T41</f>
        <v>0</v>
      </c>
      <c r="V41" s="99">
        <f>$V$6*U41</f>
        <v>0</v>
      </c>
      <c r="W41" s="167">
        <f>U41+V41</f>
        <v>0</v>
      </c>
      <c r="X41" s="144"/>
    </row>
    <row r="42" spans="1:24" s="2" customFormat="1" x14ac:dyDescent="0.2">
      <c r="A42" s="144"/>
      <c r="B42" s="139"/>
      <c r="C42" s="101"/>
      <c r="D42" s="76"/>
      <c r="E42" s="68"/>
      <c r="F42" s="124"/>
      <c r="G42" s="119"/>
      <c r="H42" s="107"/>
      <c r="I42" s="72"/>
      <c r="J42" s="72"/>
      <c r="K42" s="72"/>
      <c r="L42" s="72"/>
      <c r="M42" s="101"/>
      <c r="N42" s="101"/>
      <c r="O42" s="72"/>
      <c r="P42" s="72"/>
      <c r="Q42" s="169"/>
      <c r="R42" s="165">
        <f t="shared" ref="R42:R49" si="37">Q42*$R$6</f>
        <v>0</v>
      </c>
      <c r="S42" s="165">
        <f t="shared" ref="S42:S49" si="38">R42+Q42</f>
        <v>0</v>
      </c>
      <c r="T42" s="99">
        <f t="shared" ref="T42:T49" si="39">$T$6*S42</f>
        <v>0</v>
      </c>
      <c r="U42" s="165">
        <f t="shared" ref="U42:U49" si="40">S42+T42</f>
        <v>0</v>
      </c>
      <c r="V42" s="99">
        <f t="shared" ref="V42:V49" si="41">$V$6*U42</f>
        <v>0</v>
      </c>
      <c r="W42" s="167">
        <f t="shared" ref="W42:W49" si="42">U42+V42</f>
        <v>0</v>
      </c>
      <c r="X42" s="144"/>
    </row>
    <row r="43" spans="1:24" s="2" customFormat="1" x14ac:dyDescent="0.2">
      <c r="A43" s="144"/>
      <c r="B43" s="139"/>
      <c r="C43" s="101"/>
      <c r="D43" s="76"/>
      <c r="E43" s="68"/>
      <c r="F43" s="68"/>
      <c r="G43" s="119"/>
      <c r="H43" s="107"/>
      <c r="I43" s="72"/>
      <c r="J43" s="72"/>
      <c r="K43" s="72"/>
      <c r="L43" s="72"/>
      <c r="M43" s="101"/>
      <c r="N43" s="101"/>
      <c r="O43" s="72"/>
      <c r="P43" s="72"/>
      <c r="Q43" s="169"/>
      <c r="R43" s="165">
        <f t="shared" si="37"/>
        <v>0</v>
      </c>
      <c r="S43" s="165">
        <f t="shared" si="38"/>
        <v>0</v>
      </c>
      <c r="T43" s="99">
        <f t="shared" si="39"/>
        <v>0</v>
      </c>
      <c r="U43" s="165">
        <f t="shared" si="40"/>
        <v>0</v>
      </c>
      <c r="V43" s="99">
        <f t="shared" si="41"/>
        <v>0</v>
      </c>
      <c r="W43" s="167">
        <f t="shared" si="42"/>
        <v>0</v>
      </c>
      <c r="X43" s="144"/>
    </row>
    <row r="44" spans="1:24" s="2" customFormat="1" x14ac:dyDescent="0.2">
      <c r="A44" s="144"/>
      <c r="B44" s="139"/>
      <c r="C44" s="101"/>
      <c r="D44" s="76"/>
      <c r="E44" s="68"/>
      <c r="F44" s="68"/>
      <c r="G44" s="119"/>
      <c r="H44" s="107"/>
      <c r="I44" s="72"/>
      <c r="J44" s="72"/>
      <c r="K44" s="72"/>
      <c r="L44" s="72"/>
      <c r="M44" s="101"/>
      <c r="N44" s="101"/>
      <c r="O44" s="72"/>
      <c r="P44" s="72"/>
      <c r="Q44" s="169"/>
      <c r="R44" s="165">
        <f t="shared" si="37"/>
        <v>0</v>
      </c>
      <c r="S44" s="165">
        <f t="shared" si="38"/>
        <v>0</v>
      </c>
      <c r="T44" s="99">
        <f t="shared" si="39"/>
        <v>0</v>
      </c>
      <c r="U44" s="165">
        <f t="shared" si="40"/>
        <v>0</v>
      </c>
      <c r="V44" s="99">
        <f t="shared" si="41"/>
        <v>0</v>
      </c>
      <c r="W44" s="167">
        <f t="shared" si="42"/>
        <v>0</v>
      </c>
      <c r="X44" s="144"/>
    </row>
    <row r="45" spans="1:24" s="2" customFormat="1" x14ac:dyDescent="0.2">
      <c r="A45" s="144"/>
      <c r="B45" s="140"/>
      <c r="C45" s="101"/>
      <c r="D45" s="76"/>
      <c r="E45" s="68"/>
      <c r="F45" s="68"/>
      <c r="G45" s="119"/>
      <c r="H45" s="107"/>
      <c r="I45" s="72"/>
      <c r="J45" s="72"/>
      <c r="K45" s="72"/>
      <c r="L45" s="72"/>
      <c r="M45" s="101"/>
      <c r="N45" s="101"/>
      <c r="O45" s="72"/>
      <c r="P45" s="72"/>
      <c r="Q45" s="169"/>
      <c r="R45" s="165">
        <f t="shared" si="37"/>
        <v>0</v>
      </c>
      <c r="S45" s="165">
        <f t="shared" si="38"/>
        <v>0</v>
      </c>
      <c r="T45" s="99">
        <f t="shared" si="39"/>
        <v>0</v>
      </c>
      <c r="U45" s="165">
        <f t="shared" si="40"/>
        <v>0</v>
      </c>
      <c r="V45" s="99">
        <f t="shared" si="41"/>
        <v>0</v>
      </c>
      <c r="W45" s="167">
        <f t="shared" si="42"/>
        <v>0</v>
      </c>
      <c r="X45" s="144"/>
    </row>
    <row r="46" spans="1:24" s="2" customFormat="1" x14ac:dyDescent="0.2">
      <c r="A46" s="144"/>
      <c r="B46" s="140"/>
      <c r="C46" s="101"/>
      <c r="D46" s="76"/>
      <c r="E46" s="68"/>
      <c r="F46" s="68"/>
      <c r="G46" s="119"/>
      <c r="H46" s="107"/>
      <c r="I46" s="72"/>
      <c r="J46" s="72"/>
      <c r="K46" s="72"/>
      <c r="L46" s="72"/>
      <c r="M46" s="101"/>
      <c r="N46" s="101"/>
      <c r="O46" s="72"/>
      <c r="P46" s="72"/>
      <c r="Q46" s="169"/>
      <c r="R46" s="165">
        <f t="shared" si="37"/>
        <v>0</v>
      </c>
      <c r="S46" s="165">
        <f t="shared" si="38"/>
        <v>0</v>
      </c>
      <c r="T46" s="99">
        <f t="shared" si="39"/>
        <v>0</v>
      </c>
      <c r="U46" s="165">
        <f t="shared" si="40"/>
        <v>0</v>
      </c>
      <c r="V46" s="99">
        <f t="shared" si="41"/>
        <v>0</v>
      </c>
      <c r="W46" s="167">
        <f t="shared" si="42"/>
        <v>0</v>
      </c>
      <c r="X46" s="144"/>
    </row>
    <row r="47" spans="1:24" s="2" customFormat="1" x14ac:dyDescent="0.2">
      <c r="A47" s="144"/>
      <c r="B47" s="140"/>
      <c r="C47" s="101"/>
      <c r="D47" s="76"/>
      <c r="E47" s="68"/>
      <c r="F47" s="68"/>
      <c r="G47" s="119"/>
      <c r="H47" s="107"/>
      <c r="I47" s="72"/>
      <c r="J47" s="72"/>
      <c r="K47" s="72"/>
      <c r="L47" s="72"/>
      <c r="M47" s="101"/>
      <c r="N47" s="101"/>
      <c r="O47" s="72"/>
      <c r="P47" s="72"/>
      <c r="Q47" s="169"/>
      <c r="R47" s="165">
        <f t="shared" si="37"/>
        <v>0</v>
      </c>
      <c r="S47" s="165">
        <f t="shared" si="38"/>
        <v>0</v>
      </c>
      <c r="T47" s="99">
        <f t="shared" si="39"/>
        <v>0</v>
      </c>
      <c r="U47" s="165">
        <f t="shared" si="40"/>
        <v>0</v>
      </c>
      <c r="V47" s="99">
        <f t="shared" si="41"/>
        <v>0</v>
      </c>
      <c r="W47" s="167">
        <f t="shared" si="42"/>
        <v>0</v>
      </c>
      <c r="X47" s="144"/>
    </row>
    <row r="48" spans="1:24" s="2" customFormat="1" x14ac:dyDescent="0.2">
      <c r="A48" s="144"/>
      <c r="B48" s="140"/>
      <c r="C48" s="101"/>
      <c r="D48" s="76"/>
      <c r="E48" s="68"/>
      <c r="F48" s="68"/>
      <c r="G48" s="119"/>
      <c r="H48" s="107"/>
      <c r="I48" s="72"/>
      <c r="J48" s="72"/>
      <c r="K48" s="72"/>
      <c r="L48" s="72"/>
      <c r="M48" s="101"/>
      <c r="N48" s="101"/>
      <c r="O48" s="72"/>
      <c r="P48" s="72"/>
      <c r="Q48" s="169"/>
      <c r="R48" s="165">
        <f t="shared" si="37"/>
        <v>0</v>
      </c>
      <c r="S48" s="165">
        <f t="shared" si="38"/>
        <v>0</v>
      </c>
      <c r="T48" s="99">
        <f t="shared" si="39"/>
        <v>0</v>
      </c>
      <c r="U48" s="165">
        <f t="shared" si="40"/>
        <v>0</v>
      </c>
      <c r="V48" s="99">
        <f t="shared" si="41"/>
        <v>0</v>
      </c>
      <c r="W48" s="167">
        <f t="shared" si="42"/>
        <v>0</v>
      </c>
      <c r="X48" s="144"/>
    </row>
    <row r="49" spans="1:28" s="2" customFormat="1" x14ac:dyDescent="0.2">
      <c r="A49" s="144"/>
      <c r="B49" s="140"/>
      <c r="C49" s="101"/>
      <c r="D49" s="76"/>
      <c r="E49" s="68"/>
      <c r="F49" s="68"/>
      <c r="G49" s="119"/>
      <c r="H49" s="107"/>
      <c r="I49" s="72"/>
      <c r="J49" s="72"/>
      <c r="K49" s="72"/>
      <c r="L49" s="72"/>
      <c r="M49" s="101"/>
      <c r="N49" s="101"/>
      <c r="O49" s="72"/>
      <c r="P49" s="72"/>
      <c r="Q49" s="169"/>
      <c r="R49" s="165">
        <f t="shared" si="37"/>
        <v>0</v>
      </c>
      <c r="S49" s="165">
        <f t="shared" si="38"/>
        <v>0</v>
      </c>
      <c r="T49" s="99">
        <f t="shared" si="39"/>
        <v>0</v>
      </c>
      <c r="U49" s="165">
        <f t="shared" si="40"/>
        <v>0</v>
      </c>
      <c r="V49" s="99">
        <f t="shared" si="41"/>
        <v>0</v>
      </c>
      <c r="W49" s="167">
        <f t="shared" si="42"/>
        <v>0</v>
      </c>
      <c r="X49" s="144"/>
    </row>
    <row r="50" spans="1:28" s="2" customFormat="1" x14ac:dyDescent="0.2">
      <c r="A50" s="144"/>
      <c r="B50" s="134"/>
      <c r="C50" s="101"/>
      <c r="D50" s="76"/>
      <c r="E50" s="68"/>
      <c r="F50" s="68"/>
      <c r="G50" s="119"/>
      <c r="H50" s="107"/>
      <c r="I50" s="72"/>
      <c r="J50" s="72"/>
      <c r="K50" s="72"/>
      <c r="L50" s="72"/>
      <c r="M50" s="101"/>
      <c r="N50" s="101"/>
      <c r="O50" s="72"/>
      <c r="P50" s="72"/>
      <c r="Q50" s="166"/>
      <c r="R50" s="166"/>
      <c r="S50" s="166"/>
      <c r="T50" s="119"/>
      <c r="U50" s="166"/>
      <c r="V50" s="119"/>
      <c r="W50" s="168"/>
      <c r="X50" s="144"/>
    </row>
    <row r="51" spans="1:28" s="2" customFormat="1" x14ac:dyDescent="0.2">
      <c r="A51" s="144"/>
      <c r="B51" s="135" t="s">
        <v>87</v>
      </c>
      <c r="C51" s="101"/>
      <c r="D51" s="76"/>
      <c r="E51" s="68"/>
      <c r="F51" s="68"/>
      <c r="G51" s="119"/>
      <c r="H51" s="107"/>
      <c r="I51" s="72"/>
      <c r="J51" s="72"/>
      <c r="K51" s="72"/>
      <c r="L51" s="72"/>
      <c r="M51" s="101"/>
      <c r="N51" s="101"/>
      <c r="O51" s="72"/>
      <c r="P51" s="72"/>
      <c r="Q51" s="166">
        <f t="shared" ref="Q51:V51" si="43">SUM(Q41:Q49)</f>
        <v>0</v>
      </c>
      <c r="R51" s="166">
        <f t="shared" si="43"/>
        <v>0</v>
      </c>
      <c r="S51" s="166">
        <f t="shared" si="43"/>
        <v>0</v>
      </c>
      <c r="T51" s="166">
        <f t="shared" si="43"/>
        <v>0</v>
      </c>
      <c r="U51" s="166">
        <f t="shared" si="43"/>
        <v>0</v>
      </c>
      <c r="V51" s="166">
        <f t="shared" si="43"/>
        <v>0</v>
      </c>
      <c r="W51" s="168">
        <f>SUM(W41:W49)</f>
        <v>0</v>
      </c>
      <c r="X51" s="144"/>
    </row>
    <row r="52" spans="1:28" s="2" customFormat="1" x14ac:dyDescent="0.2">
      <c r="A52" s="144"/>
      <c r="B52" s="106"/>
      <c r="C52" s="101"/>
      <c r="D52" s="76"/>
      <c r="E52" s="68"/>
      <c r="F52" s="68"/>
      <c r="G52" s="119"/>
      <c r="H52" s="107"/>
      <c r="I52" s="72"/>
      <c r="J52" s="72"/>
      <c r="K52" s="72"/>
      <c r="L52" s="72"/>
      <c r="M52" s="101"/>
      <c r="N52" s="101"/>
      <c r="O52" s="72"/>
      <c r="P52" s="72"/>
      <c r="Q52" s="166"/>
      <c r="R52" s="166"/>
      <c r="S52" s="166"/>
      <c r="T52" s="119"/>
      <c r="U52" s="166"/>
      <c r="V52" s="119"/>
      <c r="W52" s="168"/>
      <c r="X52" s="144"/>
    </row>
    <row r="53" spans="1:28" ht="10.8" thickBot="1" x14ac:dyDescent="0.25">
      <c r="A53" s="209" t="s">
        <v>101</v>
      </c>
      <c r="B53" s="116"/>
      <c r="C53" s="109"/>
      <c r="D53" s="117" t="e">
        <f>SUM(D36+D19)</f>
        <v>#DIV/0!</v>
      </c>
      <c r="E53" s="120" t="e">
        <f>SUM(E36+E19)</f>
        <v>#DIV/0!</v>
      </c>
      <c r="F53" s="120">
        <f>SUM(F36+F19)</f>
        <v>0</v>
      </c>
      <c r="G53" s="170"/>
      <c r="H53" s="170" t="e">
        <f>H36+H19</f>
        <v>#DIV/0!</v>
      </c>
      <c r="I53" s="170" t="e">
        <f>I36+I19</f>
        <v>#DIV/0!</v>
      </c>
      <c r="J53" s="170" t="e">
        <f>J36+J19</f>
        <v>#DIV/0!</v>
      </c>
      <c r="K53" s="170" t="e">
        <f>K36+K19</f>
        <v>#DIV/0!</v>
      </c>
      <c r="L53" s="170" t="e">
        <f>L36+L19</f>
        <v>#DIV/0!</v>
      </c>
      <c r="M53" s="109"/>
      <c r="N53" s="109"/>
      <c r="O53" s="170" t="e">
        <f>O38</f>
        <v>#DIV/0!</v>
      </c>
      <c r="P53" s="170" t="e">
        <f>P38</f>
        <v>#DIV/0!</v>
      </c>
      <c r="Q53" s="170" t="e">
        <f>Q38+Q51</f>
        <v>#DIV/0!</v>
      </c>
      <c r="R53" s="170" t="e">
        <f t="shared" ref="R53:W53" si="44">R38+R51</f>
        <v>#DIV/0!</v>
      </c>
      <c r="S53" s="170" t="e">
        <f t="shared" si="44"/>
        <v>#DIV/0!</v>
      </c>
      <c r="T53" s="170" t="e">
        <f t="shared" si="44"/>
        <v>#DIV/0!</v>
      </c>
      <c r="U53" s="170" t="e">
        <f t="shared" si="44"/>
        <v>#DIV/0!</v>
      </c>
      <c r="V53" s="170" t="e">
        <f t="shared" si="44"/>
        <v>#DIV/0!</v>
      </c>
      <c r="W53" s="210" t="e">
        <f t="shared" si="44"/>
        <v>#DIV/0!</v>
      </c>
      <c r="X53" s="211" t="e">
        <f>W53/X11</f>
        <v>#DIV/0!</v>
      </c>
    </row>
    <row r="54" spans="1:28" ht="11.25" customHeight="1" x14ac:dyDescent="0.2">
      <c r="B54" s="104"/>
      <c r="C54" s="102"/>
      <c r="D54" s="100"/>
      <c r="E54" s="100"/>
      <c r="F54" s="100"/>
      <c r="G54" s="112"/>
      <c r="H54" s="113"/>
      <c r="I54" s="114"/>
      <c r="J54" s="114"/>
      <c r="K54" s="114"/>
      <c r="L54" s="114"/>
      <c r="M54" s="102"/>
      <c r="N54" s="102"/>
      <c r="O54" s="114"/>
      <c r="P54" s="114"/>
      <c r="Q54" s="113"/>
      <c r="R54" s="113"/>
      <c r="S54" s="113"/>
      <c r="T54" s="114"/>
      <c r="U54" s="113"/>
      <c r="V54" s="114"/>
      <c r="W54" s="115"/>
      <c r="X54" s="142"/>
    </row>
    <row r="55" spans="1:28" x14ac:dyDescent="0.2">
      <c r="A55" s="236" t="s">
        <v>102</v>
      </c>
      <c r="B55" s="202" t="s">
        <v>131</v>
      </c>
      <c r="C55" s="110"/>
      <c r="D55" s="110"/>
      <c r="E55" s="110"/>
      <c r="F55" s="110"/>
      <c r="G55" s="111"/>
      <c r="H55" s="110"/>
      <c r="I55" s="111"/>
      <c r="J55" s="110"/>
      <c r="K55" s="111"/>
      <c r="L55" s="111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8"/>
      <c r="X55" s="174"/>
      <c r="Y55" s="4"/>
      <c r="Z55" s="4"/>
      <c r="AA55" s="4"/>
      <c r="AB55" s="4"/>
    </row>
    <row r="56" spans="1:28" x14ac:dyDescent="0.2">
      <c r="B56" s="202" t="s">
        <v>135</v>
      </c>
      <c r="C56" s="110"/>
      <c r="D56" s="110"/>
      <c r="E56" s="110"/>
      <c r="F56" s="110"/>
      <c r="G56" s="111"/>
      <c r="H56" s="110"/>
      <c r="I56" s="111"/>
      <c r="J56" s="110"/>
      <c r="K56" s="111"/>
      <c r="L56" s="111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8"/>
      <c r="X56" s="233">
        <v>471307</v>
      </c>
      <c r="Y56" s="4"/>
      <c r="Z56" s="4"/>
      <c r="AA56" s="4"/>
      <c r="AB56" s="4"/>
    </row>
    <row r="57" spans="1:28" x14ac:dyDescent="0.2">
      <c r="B57" s="106" t="s">
        <v>1</v>
      </c>
      <c r="C57" s="97"/>
      <c r="D57" s="77"/>
      <c r="E57" s="95"/>
      <c r="F57" s="95"/>
      <c r="G57" s="98"/>
      <c r="H57" s="97"/>
      <c r="I57" s="98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103"/>
      <c r="X57" s="143"/>
    </row>
    <row r="58" spans="1:28" x14ac:dyDescent="0.2">
      <c r="B58" s="90"/>
      <c r="C58" s="97" t="s">
        <v>30</v>
      </c>
      <c r="D58" s="75" t="e">
        <f t="shared" ref="D58:D63" si="45">F58/$F$7</f>
        <v>#DIV/0!</v>
      </c>
      <c r="E58" s="66" t="e">
        <f t="shared" ref="E58:E63" si="46">F58/$F$7*$E$7</f>
        <v>#DIV/0!</v>
      </c>
      <c r="F58" s="24"/>
      <c r="G58" s="62"/>
      <c r="H58" s="165" t="e">
        <f t="shared" ref="H58:H63" si="47">G58*E58</f>
        <v>#DIV/0!</v>
      </c>
      <c r="I58" s="99" t="e">
        <f t="shared" ref="I58:I63" si="48">E58*$I$6</f>
        <v>#DIV/0!</v>
      </c>
      <c r="J58" s="99" t="e">
        <f t="shared" ref="J58:J63" si="49">H58*$J$6</f>
        <v>#DIV/0!</v>
      </c>
      <c r="K58" s="99" t="e">
        <f t="shared" ref="K58:K63" si="50">MIN(($K$6*$K$7*(E58/2080)),(H58*$K$6))</f>
        <v>#DIV/0!</v>
      </c>
      <c r="L58" s="99" t="e">
        <f t="shared" ref="L58:L63" si="51">MIN(($L$6*$L$7*(E58/2080)),(H58*$L$6))</f>
        <v>#DIV/0!</v>
      </c>
      <c r="M58" s="137"/>
      <c r="N58" s="172"/>
      <c r="O58" s="99" t="e">
        <f t="shared" ref="O58:O63" si="52">N58*H58/100</f>
        <v>#DIV/0!</v>
      </c>
      <c r="P58" s="99" t="e">
        <f t="shared" ref="P58:P63" si="53">SUM(I58:L58)+O58</f>
        <v>#DIV/0!</v>
      </c>
      <c r="Q58" s="99" t="e">
        <f t="shared" ref="Q58:Q63" si="54">H58+P58</f>
        <v>#DIV/0!</v>
      </c>
      <c r="R58" s="99" t="e">
        <f t="shared" ref="R58:R63" si="55">Q58*$R$6</f>
        <v>#DIV/0!</v>
      </c>
      <c r="S58" s="99" t="e">
        <f t="shared" ref="S58:S63" si="56">Q58+R58</f>
        <v>#DIV/0!</v>
      </c>
      <c r="T58" s="99" t="e">
        <f t="shared" ref="T58:T63" si="57">$T$6*S58</f>
        <v>#DIV/0!</v>
      </c>
      <c r="U58" s="165" t="e">
        <f t="shared" ref="U58:U63" si="58">S58+T58</f>
        <v>#DIV/0!</v>
      </c>
      <c r="V58" s="99" t="e">
        <f t="shared" ref="V58:V63" si="59">$V$6*U58</f>
        <v>#DIV/0!</v>
      </c>
      <c r="W58" s="167" t="e">
        <f t="shared" ref="W58:W63" si="60">U58+V58</f>
        <v>#DIV/0!</v>
      </c>
      <c r="X58" s="143"/>
    </row>
    <row r="59" spans="1:28" x14ac:dyDescent="0.2">
      <c r="B59" s="90"/>
      <c r="C59" s="97" t="s">
        <v>30</v>
      </c>
      <c r="D59" s="75" t="e">
        <f t="shared" si="45"/>
        <v>#DIV/0!</v>
      </c>
      <c r="E59" s="66" t="e">
        <f t="shared" si="46"/>
        <v>#DIV/0!</v>
      </c>
      <c r="F59" s="24"/>
      <c r="G59" s="62"/>
      <c r="H59" s="165" t="e">
        <f t="shared" si="47"/>
        <v>#DIV/0!</v>
      </c>
      <c r="I59" s="99" t="e">
        <f t="shared" si="48"/>
        <v>#DIV/0!</v>
      </c>
      <c r="J59" s="99" t="e">
        <f t="shared" si="49"/>
        <v>#DIV/0!</v>
      </c>
      <c r="K59" s="99" t="e">
        <f t="shared" si="50"/>
        <v>#DIV/0!</v>
      </c>
      <c r="L59" s="99" t="e">
        <f t="shared" si="51"/>
        <v>#DIV/0!</v>
      </c>
      <c r="M59" s="137"/>
      <c r="N59" s="172"/>
      <c r="O59" s="99" t="e">
        <f t="shared" si="52"/>
        <v>#DIV/0!</v>
      </c>
      <c r="P59" s="99" t="e">
        <f t="shared" si="53"/>
        <v>#DIV/0!</v>
      </c>
      <c r="Q59" s="99" t="e">
        <f t="shared" si="54"/>
        <v>#DIV/0!</v>
      </c>
      <c r="R59" s="99" t="e">
        <f t="shared" si="55"/>
        <v>#DIV/0!</v>
      </c>
      <c r="S59" s="99" t="e">
        <f t="shared" si="56"/>
        <v>#DIV/0!</v>
      </c>
      <c r="T59" s="99" t="e">
        <f t="shared" si="57"/>
        <v>#DIV/0!</v>
      </c>
      <c r="U59" s="165" t="e">
        <f t="shared" si="58"/>
        <v>#DIV/0!</v>
      </c>
      <c r="V59" s="99" t="e">
        <f t="shared" si="59"/>
        <v>#DIV/0!</v>
      </c>
      <c r="W59" s="167" t="e">
        <f t="shared" si="60"/>
        <v>#DIV/0!</v>
      </c>
      <c r="X59" s="143"/>
    </row>
    <row r="60" spans="1:28" x14ac:dyDescent="0.2">
      <c r="B60" s="90"/>
      <c r="C60" s="97" t="s">
        <v>30</v>
      </c>
      <c r="D60" s="75" t="e">
        <f t="shared" si="45"/>
        <v>#DIV/0!</v>
      </c>
      <c r="E60" s="66" t="e">
        <f t="shared" si="46"/>
        <v>#DIV/0!</v>
      </c>
      <c r="F60" s="84">
        <v>0</v>
      </c>
      <c r="G60" s="62">
        <v>0</v>
      </c>
      <c r="H60" s="165" t="e">
        <f t="shared" si="47"/>
        <v>#DIV/0!</v>
      </c>
      <c r="I60" s="99" t="e">
        <f t="shared" si="48"/>
        <v>#DIV/0!</v>
      </c>
      <c r="J60" s="99" t="e">
        <f t="shared" si="49"/>
        <v>#DIV/0!</v>
      </c>
      <c r="K60" s="99" t="e">
        <f t="shared" si="50"/>
        <v>#DIV/0!</v>
      </c>
      <c r="L60" s="99" t="e">
        <f t="shared" si="51"/>
        <v>#DIV/0!</v>
      </c>
      <c r="M60" s="137"/>
      <c r="N60" s="172"/>
      <c r="O60" s="99" t="e">
        <f t="shared" si="52"/>
        <v>#DIV/0!</v>
      </c>
      <c r="P60" s="99" t="e">
        <f t="shared" si="53"/>
        <v>#DIV/0!</v>
      </c>
      <c r="Q60" s="99" t="e">
        <f t="shared" si="54"/>
        <v>#DIV/0!</v>
      </c>
      <c r="R60" s="99" t="e">
        <f t="shared" si="55"/>
        <v>#DIV/0!</v>
      </c>
      <c r="S60" s="99" t="e">
        <f t="shared" si="56"/>
        <v>#DIV/0!</v>
      </c>
      <c r="T60" s="99" t="e">
        <f t="shared" si="57"/>
        <v>#DIV/0!</v>
      </c>
      <c r="U60" s="165" t="e">
        <f t="shared" si="58"/>
        <v>#DIV/0!</v>
      </c>
      <c r="V60" s="99" t="e">
        <f t="shared" si="59"/>
        <v>#DIV/0!</v>
      </c>
      <c r="W60" s="167" t="e">
        <f t="shared" si="60"/>
        <v>#DIV/0!</v>
      </c>
      <c r="X60" s="143"/>
    </row>
    <row r="61" spans="1:28" x14ac:dyDescent="0.2">
      <c r="B61" s="90"/>
      <c r="C61" s="97" t="s">
        <v>30</v>
      </c>
      <c r="D61" s="75" t="e">
        <f t="shared" si="45"/>
        <v>#DIV/0!</v>
      </c>
      <c r="E61" s="66" t="e">
        <f t="shared" si="46"/>
        <v>#DIV/0!</v>
      </c>
      <c r="F61" s="24"/>
      <c r="G61" s="62"/>
      <c r="H61" s="165" t="e">
        <f t="shared" si="47"/>
        <v>#DIV/0!</v>
      </c>
      <c r="I61" s="99" t="e">
        <f t="shared" si="48"/>
        <v>#DIV/0!</v>
      </c>
      <c r="J61" s="99" t="e">
        <f t="shared" si="49"/>
        <v>#DIV/0!</v>
      </c>
      <c r="K61" s="99" t="e">
        <f t="shared" si="50"/>
        <v>#DIV/0!</v>
      </c>
      <c r="L61" s="99" t="e">
        <f t="shared" si="51"/>
        <v>#DIV/0!</v>
      </c>
      <c r="M61" s="137"/>
      <c r="N61" s="172"/>
      <c r="O61" s="99" t="e">
        <f t="shared" si="52"/>
        <v>#DIV/0!</v>
      </c>
      <c r="P61" s="99" t="e">
        <f t="shared" si="53"/>
        <v>#DIV/0!</v>
      </c>
      <c r="Q61" s="99" t="e">
        <f t="shared" si="54"/>
        <v>#DIV/0!</v>
      </c>
      <c r="R61" s="99" t="e">
        <f t="shared" si="55"/>
        <v>#DIV/0!</v>
      </c>
      <c r="S61" s="99" t="e">
        <f t="shared" si="56"/>
        <v>#DIV/0!</v>
      </c>
      <c r="T61" s="99" t="e">
        <f t="shared" si="57"/>
        <v>#DIV/0!</v>
      </c>
      <c r="U61" s="165" t="e">
        <f t="shared" si="58"/>
        <v>#DIV/0!</v>
      </c>
      <c r="V61" s="99" t="e">
        <f t="shared" si="59"/>
        <v>#DIV/0!</v>
      </c>
      <c r="W61" s="167" t="e">
        <f t="shared" si="60"/>
        <v>#DIV/0!</v>
      </c>
      <c r="X61" s="143"/>
    </row>
    <row r="62" spans="1:28" x14ac:dyDescent="0.2">
      <c r="B62" s="90"/>
      <c r="C62" s="97" t="s">
        <v>30</v>
      </c>
      <c r="D62" s="75" t="e">
        <f t="shared" si="45"/>
        <v>#DIV/0!</v>
      </c>
      <c r="E62" s="66" t="e">
        <f t="shared" si="46"/>
        <v>#DIV/0!</v>
      </c>
      <c r="F62" s="84"/>
      <c r="G62" s="62"/>
      <c r="H62" s="165" t="e">
        <f t="shared" si="47"/>
        <v>#DIV/0!</v>
      </c>
      <c r="I62" s="99" t="e">
        <f t="shared" si="48"/>
        <v>#DIV/0!</v>
      </c>
      <c r="J62" s="99" t="e">
        <f t="shared" si="49"/>
        <v>#DIV/0!</v>
      </c>
      <c r="K62" s="99" t="e">
        <f t="shared" si="50"/>
        <v>#DIV/0!</v>
      </c>
      <c r="L62" s="99" t="e">
        <f t="shared" si="51"/>
        <v>#DIV/0!</v>
      </c>
      <c r="M62" s="53"/>
      <c r="N62" s="82"/>
      <c r="O62" s="99" t="e">
        <f t="shared" si="52"/>
        <v>#DIV/0!</v>
      </c>
      <c r="P62" s="99" t="e">
        <f t="shared" si="53"/>
        <v>#DIV/0!</v>
      </c>
      <c r="Q62" s="99" t="e">
        <f t="shared" si="54"/>
        <v>#DIV/0!</v>
      </c>
      <c r="R62" s="99" t="e">
        <f t="shared" si="55"/>
        <v>#DIV/0!</v>
      </c>
      <c r="S62" s="99" t="e">
        <f t="shared" si="56"/>
        <v>#DIV/0!</v>
      </c>
      <c r="T62" s="99" t="e">
        <f t="shared" si="57"/>
        <v>#DIV/0!</v>
      </c>
      <c r="U62" s="165" t="e">
        <f t="shared" si="58"/>
        <v>#DIV/0!</v>
      </c>
      <c r="V62" s="99" t="e">
        <f t="shared" si="59"/>
        <v>#DIV/0!</v>
      </c>
      <c r="W62" s="167" t="e">
        <f t="shared" si="60"/>
        <v>#DIV/0!</v>
      </c>
      <c r="X62" s="143"/>
    </row>
    <row r="63" spans="1:28" x14ac:dyDescent="0.2">
      <c r="B63" s="90"/>
      <c r="C63" s="97" t="s">
        <v>30</v>
      </c>
      <c r="D63" s="75" t="e">
        <f t="shared" si="45"/>
        <v>#DIV/0!</v>
      </c>
      <c r="E63" s="66" t="e">
        <f t="shared" si="46"/>
        <v>#DIV/0!</v>
      </c>
      <c r="F63" s="24"/>
      <c r="G63" s="62"/>
      <c r="H63" s="165" t="e">
        <f t="shared" si="47"/>
        <v>#DIV/0!</v>
      </c>
      <c r="I63" s="99" t="e">
        <f t="shared" si="48"/>
        <v>#DIV/0!</v>
      </c>
      <c r="J63" s="99" t="e">
        <f t="shared" si="49"/>
        <v>#DIV/0!</v>
      </c>
      <c r="K63" s="99" t="e">
        <f t="shared" si="50"/>
        <v>#DIV/0!</v>
      </c>
      <c r="L63" s="99" t="e">
        <f t="shared" si="51"/>
        <v>#DIV/0!</v>
      </c>
      <c r="M63" s="53"/>
      <c r="N63" s="82"/>
      <c r="O63" s="99" t="e">
        <f t="shared" si="52"/>
        <v>#DIV/0!</v>
      </c>
      <c r="P63" s="99" t="e">
        <f t="shared" si="53"/>
        <v>#DIV/0!</v>
      </c>
      <c r="Q63" s="99" t="e">
        <f t="shared" si="54"/>
        <v>#DIV/0!</v>
      </c>
      <c r="R63" s="99" t="e">
        <f t="shared" si="55"/>
        <v>#DIV/0!</v>
      </c>
      <c r="S63" s="99" t="e">
        <f t="shared" si="56"/>
        <v>#DIV/0!</v>
      </c>
      <c r="T63" s="99" t="e">
        <f t="shared" si="57"/>
        <v>#DIV/0!</v>
      </c>
      <c r="U63" s="165" t="e">
        <f t="shared" si="58"/>
        <v>#DIV/0!</v>
      </c>
      <c r="V63" s="99" t="e">
        <f t="shared" si="59"/>
        <v>#DIV/0!</v>
      </c>
      <c r="W63" s="167" t="e">
        <f t="shared" si="60"/>
        <v>#DIV/0!</v>
      </c>
      <c r="X63" s="143"/>
    </row>
    <row r="64" spans="1:28" s="2" customFormat="1" x14ac:dyDescent="0.2">
      <c r="B64" s="106" t="s">
        <v>2</v>
      </c>
      <c r="C64" s="101"/>
      <c r="D64" s="76" t="e">
        <f>SUM(D58:D63)</f>
        <v>#DIV/0!</v>
      </c>
      <c r="E64" s="68" t="e">
        <f>SUM(E58:E63)</f>
        <v>#DIV/0!</v>
      </c>
      <c r="F64" s="68">
        <f>SUM(F58:F63)</f>
        <v>0</v>
      </c>
      <c r="G64" s="119"/>
      <c r="H64" s="166" t="e">
        <f>SUM(H58:H63)</f>
        <v>#DIV/0!</v>
      </c>
      <c r="I64" s="119" t="e">
        <f>SUM(I58:I63)</f>
        <v>#DIV/0!</v>
      </c>
      <c r="J64" s="119" t="e">
        <f>SUM(J58:J63)</f>
        <v>#DIV/0!</v>
      </c>
      <c r="K64" s="119" t="e">
        <f>SUM(K58:K63)</f>
        <v>#DIV/0!</v>
      </c>
      <c r="L64" s="119" t="e">
        <f>SUM(L58:L63)</f>
        <v>#DIV/0!</v>
      </c>
      <c r="M64" s="101"/>
      <c r="N64" s="166"/>
      <c r="O64" s="119" t="e">
        <f t="shared" ref="O64:W64" si="61">SUM(O58:O63)</f>
        <v>#DIV/0!</v>
      </c>
      <c r="P64" s="119" t="e">
        <f t="shared" si="61"/>
        <v>#DIV/0!</v>
      </c>
      <c r="Q64" s="166" t="e">
        <f t="shared" si="61"/>
        <v>#DIV/0!</v>
      </c>
      <c r="R64" s="166" t="e">
        <f t="shared" si="61"/>
        <v>#DIV/0!</v>
      </c>
      <c r="S64" s="166" t="e">
        <f t="shared" si="61"/>
        <v>#DIV/0!</v>
      </c>
      <c r="T64" s="119" t="e">
        <f t="shared" si="61"/>
        <v>#DIV/0!</v>
      </c>
      <c r="U64" s="166" t="e">
        <f t="shared" si="61"/>
        <v>#DIV/0!</v>
      </c>
      <c r="V64" s="119" t="e">
        <f t="shared" si="61"/>
        <v>#DIV/0!</v>
      </c>
      <c r="W64" s="168" t="e">
        <f t="shared" si="61"/>
        <v>#DIV/0!</v>
      </c>
      <c r="X64" s="144"/>
    </row>
    <row r="65" spans="2:24" x14ac:dyDescent="0.2">
      <c r="B65" s="106"/>
      <c r="C65" s="97"/>
      <c r="D65" s="77"/>
      <c r="E65" s="69"/>
      <c r="F65" s="105"/>
      <c r="G65" s="99"/>
      <c r="H65" s="165"/>
      <c r="I65" s="99"/>
      <c r="J65" s="166"/>
      <c r="K65" s="165"/>
      <c r="L65" s="165"/>
      <c r="M65" s="97"/>
      <c r="N65" s="165"/>
      <c r="O65" s="165"/>
      <c r="P65" s="165"/>
      <c r="Q65" s="165"/>
      <c r="R65" s="165"/>
      <c r="S65" s="165"/>
      <c r="T65" s="165"/>
      <c r="U65" s="165"/>
      <c r="V65" s="165"/>
      <c r="W65" s="167"/>
      <c r="X65" s="143"/>
    </row>
    <row r="66" spans="2:24" x14ac:dyDescent="0.2">
      <c r="B66" s="106" t="s">
        <v>89</v>
      </c>
      <c r="C66" s="97"/>
      <c r="D66" s="77"/>
      <c r="E66" s="69"/>
      <c r="F66" s="105"/>
      <c r="G66" s="99"/>
      <c r="H66" s="165"/>
      <c r="I66" s="99"/>
      <c r="J66" s="165"/>
      <c r="K66" s="165"/>
      <c r="L66" s="165"/>
      <c r="M66" s="97"/>
      <c r="N66" s="165"/>
      <c r="O66" s="165"/>
      <c r="P66" s="165"/>
      <c r="Q66" s="165"/>
      <c r="R66" s="165"/>
      <c r="S66" s="165"/>
      <c r="T66" s="165"/>
      <c r="U66" s="165"/>
      <c r="V66" s="165"/>
      <c r="W66" s="167"/>
      <c r="X66" s="143"/>
    </row>
    <row r="67" spans="2:24" x14ac:dyDescent="0.2">
      <c r="B67" s="123"/>
      <c r="C67" s="97" t="s">
        <v>30</v>
      </c>
      <c r="D67" s="75" t="e">
        <f>F67/$F$8</f>
        <v>#DIV/0!</v>
      </c>
      <c r="E67" s="66" t="e">
        <f>F67/$F$8*$E$8</f>
        <v>#DIV/0!</v>
      </c>
      <c r="F67" s="84"/>
      <c r="G67" s="62"/>
      <c r="H67" s="165" t="e">
        <f>G67*E67</f>
        <v>#DIV/0!</v>
      </c>
      <c r="I67" s="99" t="e">
        <f>E67*$I$6</f>
        <v>#DIV/0!</v>
      </c>
      <c r="J67" s="99" t="e">
        <f>H67*$J$6</f>
        <v>#DIV/0!</v>
      </c>
      <c r="K67" s="99" t="e">
        <f>MIN(($K$6*$K$7*(E67/2080)),(H67*$K$6))</f>
        <v>#DIV/0!</v>
      </c>
      <c r="L67" s="99" t="e">
        <f>MIN(($L$6*$L$7*(E67/2080)),(H67*$L$6))</f>
        <v>#DIV/0!</v>
      </c>
      <c r="M67" s="137"/>
      <c r="N67" s="172"/>
      <c r="O67" s="99" t="e">
        <f>N67*H67/100</f>
        <v>#DIV/0!</v>
      </c>
      <c r="P67" s="99" t="e">
        <f>SUM(I67:L67)+O67</f>
        <v>#DIV/0!</v>
      </c>
      <c r="Q67" s="165" t="e">
        <f>H67+P67</f>
        <v>#DIV/0!</v>
      </c>
      <c r="R67" s="165" t="e">
        <f>Q67*$R$6</f>
        <v>#DIV/0!</v>
      </c>
      <c r="S67" s="165" t="e">
        <f>R67+Q67</f>
        <v>#DIV/0!</v>
      </c>
      <c r="T67" s="99" t="e">
        <f>$T$6*S67</f>
        <v>#DIV/0!</v>
      </c>
      <c r="U67" s="165" t="e">
        <f>S67+T67</f>
        <v>#DIV/0!</v>
      </c>
      <c r="V67" s="99" t="e">
        <f>$V$6*U67</f>
        <v>#DIV/0!</v>
      </c>
      <c r="W67" s="167" t="e">
        <f>U67+V67</f>
        <v>#DIV/0!</v>
      </c>
      <c r="X67" s="143"/>
    </row>
    <row r="68" spans="2:24" x14ac:dyDescent="0.2">
      <c r="B68" s="123"/>
      <c r="C68" s="97" t="s">
        <v>30</v>
      </c>
      <c r="D68" s="75" t="e">
        <f t="shared" ref="D68:D73" si="62">F68/$F$8</f>
        <v>#DIV/0!</v>
      </c>
      <c r="E68" s="66" t="e">
        <f t="shared" ref="E68:E73" si="63">F68/$F$8*$E$8</f>
        <v>#DIV/0!</v>
      </c>
      <c r="F68" s="24"/>
      <c r="G68" s="62"/>
      <c r="H68" s="165" t="e">
        <f t="shared" ref="H68:H73" si="64">G68*E68</f>
        <v>#DIV/0!</v>
      </c>
      <c r="I68" s="99" t="e">
        <f t="shared" ref="I68:I73" si="65">E68*$I$6</f>
        <v>#DIV/0!</v>
      </c>
      <c r="J68" s="99" t="e">
        <f t="shared" ref="J68:J73" si="66">H68*$J$6</f>
        <v>#DIV/0!</v>
      </c>
      <c r="K68" s="99" t="e">
        <f t="shared" ref="K68:K73" si="67">MIN(($K$6*$K$7*(E68/2080)),(H68*$K$6))</f>
        <v>#DIV/0!</v>
      </c>
      <c r="L68" s="99" t="e">
        <f t="shared" ref="L68:L73" si="68">MIN(($L$6*$L$7*(E68/2080)),(H68*$L$6))</f>
        <v>#DIV/0!</v>
      </c>
      <c r="M68" s="137"/>
      <c r="N68" s="172"/>
      <c r="O68" s="99" t="e">
        <f t="shared" ref="O68:O73" si="69">N68*H68/100</f>
        <v>#DIV/0!</v>
      </c>
      <c r="P68" s="99" t="e">
        <f t="shared" ref="P68:P73" si="70">SUM(I68:L68)+O68</f>
        <v>#DIV/0!</v>
      </c>
      <c r="Q68" s="165" t="e">
        <f t="shared" ref="Q68:Q73" si="71">H68+P68</f>
        <v>#DIV/0!</v>
      </c>
      <c r="R68" s="165" t="e">
        <f t="shared" ref="R68:R73" si="72">Q68*$R$6</f>
        <v>#DIV/0!</v>
      </c>
      <c r="S68" s="165" t="e">
        <f t="shared" ref="S68:S73" si="73">R68+Q68</f>
        <v>#DIV/0!</v>
      </c>
      <c r="T68" s="99" t="e">
        <f t="shared" ref="T68:T73" si="74">$T$6*S68</f>
        <v>#DIV/0!</v>
      </c>
      <c r="U68" s="165" t="e">
        <f t="shared" ref="U68:U73" si="75">S68+T68</f>
        <v>#DIV/0!</v>
      </c>
      <c r="V68" s="99" t="e">
        <f t="shared" ref="V68:V73" si="76">$V$6*U68</f>
        <v>#DIV/0!</v>
      </c>
      <c r="W68" s="167" t="e">
        <f t="shared" ref="W68:W73" si="77">U68+V68</f>
        <v>#DIV/0!</v>
      </c>
      <c r="X68" s="143"/>
    </row>
    <row r="69" spans="2:24" x14ac:dyDescent="0.2">
      <c r="B69" s="123"/>
      <c r="C69" s="97" t="s">
        <v>30</v>
      </c>
      <c r="D69" s="75" t="e">
        <f t="shared" si="62"/>
        <v>#DIV/0!</v>
      </c>
      <c r="E69" s="66" t="e">
        <f t="shared" si="63"/>
        <v>#DIV/0!</v>
      </c>
      <c r="F69" s="24">
        <v>0</v>
      </c>
      <c r="G69" s="62"/>
      <c r="H69" s="165" t="e">
        <f t="shared" si="64"/>
        <v>#DIV/0!</v>
      </c>
      <c r="I69" s="99" t="e">
        <f t="shared" si="65"/>
        <v>#DIV/0!</v>
      </c>
      <c r="J69" s="99" t="e">
        <f t="shared" si="66"/>
        <v>#DIV/0!</v>
      </c>
      <c r="K69" s="99" t="e">
        <f t="shared" si="67"/>
        <v>#DIV/0!</v>
      </c>
      <c r="L69" s="99" t="e">
        <f t="shared" si="68"/>
        <v>#DIV/0!</v>
      </c>
      <c r="M69" s="137"/>
      <c r="N69" s="172"/>
      <c r="O69" s="99" t="e">
        <f t="shared" si="69"/>
        <v>#DIV/0!</v>
      </c>
      <c r="P69" s="99" t="e">
        <f t="shared" si="70"/>
        <v>#DIV/0!</v>
      </c>
      <c r="Q69" s="165" t="e">
        <f t="shared" si="71"/>
        <v>#DIV/0!</v>
      </c>
      <c r="R69" s="165" t="e">
        <f t="shared" si="72"/>
        <v>#DIV/0!</v>
      </c>
      <c r="S69" s="165" t="e">
        <f t="shared" si="73"/>
        <v>#DIV/0!</v>
      </c>
      <c r="T69" s="99" t="e">
        <f t="shared" si="74"/>
        <v>#DIV/0!</v>
      </c>
      <c r="U69" s="165" t="e">
        <f t="shared" si="75"/>
        <v>#DIV/0!</v>
      </c>
      <c r="V69" s="99" t="e">
        <f t="shared" si="76"/>
        <v>#DIV/0!</v>
      </c>
      <c r="W69" s="167" t="e">
        <f t="shared" si="77"/>
        <v>#DIV/0!</v>
      </c>
      <c r="X69" s="143"/>
    </row>
    <row r="70" spans="2:24" x14ac:dyDescent="0.2">
      <c r="B70" s="123"/>
      <c r="C70" s="97" t="s">
        <v>30</v>
      </c>
      <c r="D70" s="75" t="e">
        <f t="shared" si="62"/>
        <v>#DIV/0!</v>
      </c>
      <c r="E70" s="66" t="e">
        <f t="shared" si="63"/>
        <v>#DIV/0!</v>
      </c>
      <c r="F70" s="24"/>
      <c r="G70" s="62"/>
      <c r="H70" s="165" t="e">
        <f t="shared" si="64"/>
        <v>#DIV/0!</v>
      </c>
      <c r="I70" s="99" t="e">
        <f t="shared" si="65"/>
        <v>#DIV/0!</v>
      </c>
      <c r="J70" s="99" t="e">
        <f t="shared" si="66"/>
        <v>#DIV/0!</v>
      </c>
      <c r="K70" s="99" t="e">
        <f t="shared" si="67"/>
        <v>#DIV/0!</v>
      </c>
      <c r="L70" s="99" t="e">
        <f t="shared" si="68"/>
        <v>#DIV/0!</v>
      </c>
      <c r="M70" s="53"/>
      <c r="N70" s="82"/>
      <c r="O70" s="99" t="e">
        <f t="shared" si="69"/>
        <v>#DIV/0!</v>
      </c>
      <c r="P70" s="99" t="e">
        <f t="shared" si="70"/>
        <v>#DIV/0!</v>
      </c>
      <c r="Q70" s="165" t="e">
        <f t="shared" si="71"/>
        <v>#DIV/0!</v>
      </c>
      <c r="R70" s="165" t="e">
        <f t="shared" si="72"/>
        <v>#DIV/0!</v>
      </c>
      <c r="S70" s="165" t="e">
        <f t="shared" si="73"/>
        <v>#DIV/0!</v>
      </c>
      <c r="T70" s="99" t="e">
        <f t="shared" si="74"/>
        <v>#DIV/0!</v>
      </c>
      <c r="U70" s="165" t="e">
        <f t="shared" si="75"/>
        <v>#DIV/0!</v>
      </c>
      <c r="V70" s="99" t="e">
        <f t="shared" si="76"/>
        <v>#DIV/0!</v>
      </c>
      <c r="W70" s="167" t="e">
        <f t="shared" si="77"/>
        <v>#DIV/0!</v>
      </c>
      <c r="X70" s="143"/>
    </row>
    <row r="71" spans="2:24" x14ac:dyDescent="0.2">
      <c r="B71" s="123"/>
      <c r="C71" s="97" t="s">
        <v>30</v>
      </c>
      <c r="D71" s="75" t="e">
        <f t="shared" si="62"/>
        <v>#DIV/0!</v>
      </c>
      <c r="E71" s="66" t="e">
        <f t="shared" si="63"/>
        <v>#DIV/0!</v>
      </c>
      <c r="F71" s="24"/>
      <c r="G71" s="62"/>
      <c r="H71" s="165" t="e">
        <f t="shared" si="64"/>
        <v>#DIV/0!</v>
      </c>
      <c r="I71" s="99" t="e">
        <f t="shared" si="65"/>
        <v>#DIV/0!</v>
      </c>
      <c r="J71" s="99" t="e">
        <f t="shared" si="66"/>
        <v>#DIV/0!</v>
      </c>
      <c r="K71" s="99" t="e">
        <f t="shared" si="67"/>
        <v>#DIV/0!</v>
      </c>
      <c r="L71" s="99" t="e">
        <f t="shared" si="68"/>
        <v>#DIV/0!</v>
      </c>
      <c r="M71" s="53"/>
      <c r="N71" s="82"/>
      <c r="O71" s="99" t="e">
        <f t="shared" si="69"/>
        <v>#DIV/0!</v>
      </c>
      <c r="P71" s="99" t="e">
        <f t="shared" si="70"/>
        <v>#DIV/0!</v>
      </c>
      <c r="Q71" s="165" t="e">
        <f t="shared" si="71"/>
        <v>#DIV/0!</v>
      </c>
      <c r="R71" s="165" t="e">
        <f t="shared" si="72"/>
        <v>#DIV/0!</v>
      </c>
      <c r="S71" s="165" t="e">
        <f t="shared" si="73"/>
        <v>#DIV/0!</v>
      </c>
      <c r="T71" s="99" t="e">
        <f t="shared" si="74"/>
        <v>#DIV/0!</v>
      </c>
      <c r="U71" s="165" t="e">
        <f t="shared" si="75"/>
        <v>#DIV/0!</v>
      </c>
      <c r="V71" s="99" t="e">
        <f t="shared" si="76"/>
        <v>#DIV/0!</v>
      </c>
      <c r="W71" s="167" t="e">
        <f t="shared" si="77"/>
        <v>#DIV/0!</v>
      </c>
      <c r="X71" s="143"/>
    </row>
    <row r="72" spans="2:24" x14ac:dyDescent="0.2">
      <c r="B72" s="123"/>
      <c r="C72" s="97" t="s">
        <v>30</v>
      </c>
      <c r="D72" s="75" t="e">
        <f t="shared" si="62"/>
        <v>#DIV/0!</v>
      </c>
      <c r="E72" s="66" t="e">
        <f t="shared" si="63"/>
        <v>#DIV/0!</v>
      </c>
      <c r="F72" s="24"/>
      <c r="G72" s="62"/>
      <c r="H72" s="165" t="e">
        <f t="shared" si="64"/>
        <v>#DIV/0!</v>
      </c>
      <c r="I72" s="99" t="e">
        <f t="shared" si="65"/>
        <v>#DIV/0!</v>
      </c>
      <c r="J72" s="99" t="e">
        <f t="shared" si="66"/>
        <v>#DIV/0!</v>
      </c>
      <c r="K72" s="99" t="e">
        <f t="shared" si="67"/>
        <v>#DIV/0!</v>
      </c>
      <c r="L72" s="99" t="e">
        <f t="shared" si="68"/>
        <v>#DIV/0!</v>
      </c>
      <c r="M72" s="53"/>
      <c r="N72" s="82"/>
      <c r="O72" s="99" t="e">
        <f t="shared" si="69"/>
        <v>#DIV/0!</v>
      </c>
      <c r="P72" s="99" t="e">
        <f t="shared" si="70"/>
        <v>#DIV/0!</v>
      </c>
      <c r="Q72" s="165" t="e">
        <f t="shared" si="71"/>
        <v>#DIV/0!</v>
      </c>
      <c r="R72" s="165" t="e">
        <f t="shared" si="72"/>
        <v>#DIV/0!</v>
      </c>
      <c r="S72" s="165" t="e">
        <f t="shared" si="73"/>
        <v>#DIV/0!</v>
      </c>
      <c r="T72" s="99" t="e">
        <f t="shared" si="74"/>
        <v>#DIV/0!</v>
      </c>
      <c r="U72" s="165" t="e">
        <f t="shared" si="75"/>
        <v>#DIV/0!</v>
      </c>
      <c r="V72" s="99" t="e">
        <f t="shared" si="76"/>
        <v>#DIV/0!</v>
      </c>
      <c r="W72" s="167" t="e">
        <f t="shared" si="77"/>
        <v>#DIV/0!</v>
      </c>
      <c r="X72" s="143"/>
    </row>
    <row r="73" spans="2:24" x14ac:dyDescent="0.2">
      <c r="B73" s="123"/>
      <c r="C73" s="97" t="s">
        <v>30</v>
      </c>
      <c r="D73" s="75" t="e">
        <f t="shared" si="62"/>
        <v>#DIV/0!</v>
      </c>
      <c r="E73" s="66" t="e">
        <f t="shared" si="63"/>
        <v>#DIV/0!</v>
      </c>
      <c r="F73" s="24"/>
      <c r="G73" s="62"/>
      <c r="H73" s="165" t="e">
        <f t="shared" si="64"/>
        <v>#DIV/0!</v>
      </c>
      <c r="I73" s="99" t="e">
        <f t="shared" si="65"/>
        <v>#DIV/0!</v>
      </c>
      <c r="J73" s="99" t="e">
        <f t="shared" si="66"/>
        <v>#DIV/0!</v>
      </c>
      <c r="K73" s="99" t="e">
        <f t="shared" si="67"/>
        <v>#DIV/0!</v>
      </c>
      <c r="L73" s="99" t="e">
        <f t="shared" si="68"/>
        <v>#DIV/0!</v>
      </c>
      <c r="M73" s="53"/>
      <c r="N73" s="82"/>
      <c r="O73" s="99" t="e">
        <f t="shared" si="69"/>
        <v>#DIV/0!</v>
      </c>
      <c r="P73" s="99" t="e">
        <f t="shared" si="70"/>
        <v>#DIV/0!</v>
      </c>
      <c r="Q73" s="165" t="e">
        <f t="shared" si="71"/>
        <v>#DIV/0!</v>
      </c>
      <c r="R73" s="165" t="e">
        <f t="shared" si="72"/>
        <v>#DIV/0!</v>
      </c>
      <c r="S73" s="165" t="e">
        <f t="shared" si="73"/>
        <v>#DIV/0!</v>
      </c>
      <c r="T73" s="99" t="e">
        <f t="shared" si="74"/>
        <v>#DIV/0!</v>
      </c>
      <c r="U73" s="165" t="e">
        <f t="shared" si="75"/>
        <v>#DIV/0!</v>
      </c>
      <c r="V73" s="99" t="e">
        <f t="shared" si="76"/>
        <v>#DIV/0!</v>
      </c>
      <c r="W73" s="167" t="e">
        <f t="shared" si="77"/>
        <v>#DIV/0!</v>
      </c>
      <c r="X73" s="143"/>
    </row>
    <row r="74" spans="2:24" x14ac:dyDescent="0.2">
      <c r="B74" s="106" t="s">
        <v>92</v>
      </c>
      <c r="C74" s="97"/>
      <c r="D74" s="75"/>
      <c r="E74" s="66"/>
      <c r="F74" s="66"/>
      <c r="G74" s="99"/>
      <c r="H74" s="165"/>
      <c r="I74" s="99"/>
      <c r="J74" s="99"/>
      <c r="K74" s="99"/>
      <c r="L74" s="99"/>
      <c r="M74" s="97"/>
      <c r="N74" s="99"/>
      <c r="O74" s="99"/>
      <c r="P74" s="99"/>
      <c r="Q74" s="165"/>
      <c r="R74" s="165"/>
      <c r="S74" s="165"/>
      <c r="T74" s="99"/>
      <c r="U74" s="165"/>
      <c r="V74" s="99"/>
      <c r="W74" s="167"/>
      <c r="X74" s="143"/>
    </row>
    <row r="75" spans="2:24" x14ac:dyDescent="0.2">
      <c r="B75" s="123"/>
      <c r="C75" s="97" t="s">
        <v>30</v>
      </c>
      <c r="D75" s="75" t="e">
        <f t="shared" ref="D75:D80" si="78">F75/$F$7</f>
        <v>#DIV/0!</v>
      </c>
      <c r="E75" s="66" t="e">
        <f t="shared" ref="E75:E80" si="79">F75/$F$7*$E$7</f>
        <v>#DIV/0!</v>
      </c>
      <c r="F75" s="24"/>
      <c r="G75" s="62"/>
      <c r="H75" s="165" t="e">
        <f t="shared" ref="H75:H80" si="80">G75*E75</f>
        <v>#DIV/0!</v>
      </c>
      <c r="I75" s="99" t="e">
        <f t="shared" ref="I75:I80" si="81">E75*$I$6</f>
        <v>#DIV/0!</v>
      </c>
      <c r="J75" s="99" t="e">
        <f t="shared" ref="J75:J80" si="82">H75*$J$6</f>
        <v>#DIV/0!</v>
      </c>
      <c r="K75" s="99" t="e">
        <f t="shared" ref="K75:K80" si="83">MIN(($K$6*$K$7*(E75/2080)),(H75*$K$6))</f>
        <v>#DIV/0!</v>
      </c>
      <c r="L75" s="99" t="e">
        <f t="shared" ref="L75:L80" si="84">MIN(($L$6*$L$7*(E75/2080)),(H75*$L$6))</f>
        <v>#DIV/0!</v>
      </c>
      <c r="M75" s="137"/>
      <c r="N75" s="172"/>
      <c r="O75" s="99" t="e">
        <f t="shared" ref="O75:O80" si="85">N75*H75/100</f>
        <v>#DIV/0!</v>
      </c>
      <c r="P75" s="99" t="e">
        <f t="shared" ref="P75:P80" si="86">SUM(I75:L75)+O75</f>
        <v>#DIV/0!</v>
      </c>
      <c r="Q75" s="165" t="e">
        <f t="shared" ref="Q75:Q80" si="87">H75+P75</f>
        <v>#DIV/0!</v>
      </c>
      <c r="R75" s="165" t="e">
        <f t="shared" ref="R75:R80" si="88">Q75*$R$6</f>
        <v>#DIV/0!</v>
      </c>
      <c r="S75" s="165" t="e">
        <f t="shared" ref="S75:S80" si="89">R75+Q75</f>
        <v>#DIV/0!</v>
      </c>
      <c r="T75" s="99" t="e">
        <f t="shared" ref="T75:T80" si="90">$T$6*S75</f>
        <v>#DIV/0!</v>
      </c>
      <c r="U75" s="165" t="e">
        <f t="shared" ref="U75:U80" si="91">S75+T75</f>
        <v>#DIV/0!</v>
      </c>
      <c r="V75" s="99" t="e">
        <f t="shared" ref="V75:V80" si="92">$V$6*U75</f>
        <v>#DIV/0!</v>
      </c>
      <c r="W75" s="167" t="e">
        <f t="shared" ref="W75:W80" si="93">U75+V75</f>
        <v>#DIV/0!</v>
      </c>
      <c r="X75" s="143"/>
    </row>
    <row r="76" spans="2:24" x14ac:dyDescent="0.2">
      <c r="B76" s="123"/>
      <c r="C76" s="97" t="s">
        <v>30</v>
      </c>
      <c r="D76" s="75" t="e">
        <f t="shared" si="78"/>
        <v>#DIV/0!</v>
      </c>
      <c r="E76" s="66" t="e">
        <f t="shared" si="79"/>
        <v>#DIV/0!</v>
      </c>
      <c r="F76" s="24"/>
      <c r="G76" s="62"/>
      <c r="H76" s="165" t="e">
        <f t="shared" si="80"/>
        <v>#DIV/0!</v>
      </c>
      <c r="I76" s="99" t="e">
        <f t="shared" si="81"/>
        <v>#DIV/0!</v>
      </c>
      <c r="J76" s="99" t="e">
        <f t="shared" si="82"/>
        <v>#DIV/0!</v>
      </c>
      <c r="K76" s="99" t="e">
        <f t="shared" si="83"/>
        <v>#DIV/0!</v>
      </c>
      <c r="L76" s="99" t="e">
        <f t="shared" si="84"/>
        <v>#DIV/0!</v>
      </c>
      <c r="M76" s="137"/>
      <c r="N76" s="172"/>
      <c r="O76" s="99" t="e">
        <f t="shared" si="85"/>
        <v>#DIV/0!</v>
      </c>
      <c r="P76" s="99" t="e">
        <f t="shared" si="86"/>
        <v>#DIV/0!</v>
      </c>
      <c r="Q76" s="165" t="e">
        <f t="shared" si="87"/>
        <v>#DIV/0!</v>
      </c>
      <c r="R76" s="165" t="e">
        <f t="shared" si="88"/>
        <v>#DIV/0!</v>
      </c>
      <c r="S76" s="165" t="e">
        <f t="shared" si="89"/>
        <v>#DIV/0!</v>
      </c>
      <c r="T76" s="99" t="e">
        <f t="shared" si="90"/>
        <v>#DIV/0!</v>
      </c>
      <c r="U76" s="165" t="e">
        <f t="shared" si="91"/>
        <v>#DIV/0!</v>
      </c>
      <c r="V76" s="99" t="e">
        <f t="shared" si="92"/>
        <v>#DIV/0!</v>
      </c>
      <c r="W76" s="167" t="e">
        <f t="shared" si="93"/>
        <v>#DIV/0!</v>
      </c>
      <c r="X76" s="143"/>
    </row>
    <row r="77" spans="2:24" x14ac:dyDescent="0.2">
      <c r="B77" s="123"/>
      <c r="C77" s="97" t="s">
        <v>30</v>
      </c>
      <c r="D77" s="75" t="e">
        <f t="shared" si="78"/>
        <v>#DIV/0!</v>
      </c>
      <c r="E77" s="66" t="e">
        <f t="shared" si="79"/>
        <v>#DIV/0!</v>
      </c>
      <c r="F77" s="24"/>
      <c r="G77" s="62"/>
      <c r="H77" s="165" t="e">
        <f t="shared" si="80"/>
        <v>#DIV/0!</v>
      </c>
      <c r="I77" s="99" t="e">
        <f t="shared" si="81"/>
        <v>#DIV/0!</v>
      </c>
      <c r="J77" s="99" t="e">
        <f t="shared" si="82"/>
        <v>#DIV/0!</v>
      </c>
      <c r="K77" s="99" t="e">
        <f t="shared" si="83"/>
        <v>#DIV/0!</v>
      </c>
      <c r="L77" s="99" t="e">
        <f t="shared" si="84"/>
        <v>#DIV/0!</v>
      </c>
      <c r="M77" s="53"/>
      <c r="N77" s="82"/>
      <c r="O77" s="99" t="e">
        <f t="shared" si="85"/>
        <v>#DIV/0!</v>
      </c>
      <c r="P77" s="99" t="e">
        <f t="shared" si="86"/>
        <v>#DIV/0!</v>
      </c>
      <c r="Q77" s="165" t="e">
        <f t="shared" si="87"/>
        <v>#DIV/0!</v>
      </c>
      <c r="R77" s="165" t="e">
        <f t="shared" si="88"/>
        <v>#DIV/0!</v>
      </c>
      <c r="S77" s="165" t="e">
        <f t="shared" si="89"/>
        <v>#DIV/0!</v>
      </c>
      <c r="T77" s="99" t="e">
        <f t="shared" si="90"/>
        <v>#DIV/0!</v>
      </c>
      <c r="U77" s="165" t="e">
        <f t="shared" si="91"/>
        <v>#DIV/0!</v>
      </c>
      <c r="V77" s="99" t="e">
        <f t="shared" si="92"/>
        <v>#DIV/0!</v>
      </c>
      <c r="W77" s="167" t="e">
        <f t="shared" si="93"/>
        <v>#DIV/0!</v>
      </c>
      <c r="X77" s="143"/>
    </row>
    <row r="78" spans="2:24" x14ac:dyDescent="0.2">
      <c r="B78" s="123"/>
      <c r="C78" s="97" t="s">
        <v>30</v>
      </c>
      <c r="D78" s="75" t="e">
        <f t="shared" si="78"/>
        <v>#DIV/0!</v>
      </c>
      <c r="E78" s="66" t="e">
        <f t="shared" si="79"/>
        <v>#DIV/0!</v>
      </c>
      <c r="F78" s="24"/>
      <c r="G78" s="62"/>
      <c r="H78" s="165" t="e">
        <f t="shared" si="80"/>
        <v>#DIV/0!</v>
      </c>
      <c r="I78" s="99" t="e">
        <f t="shared" si="81"/>
        <v>#DIV/0!</v>
      </c>
      <c r="J78" s="99" t="e">
        <f t="shared" si="82"/>
        <v>#DIV/0!</v>
      </c>
      <c r="K78" s="99" t="e">
        <f t="shared" si="83"/>
        <v>#DIV/0!</v>
      </c>
      <c r="L78" s="99" t="e">
        <f t="shared" si="84"/>
        <v>#DIV/0!</v>
      </c>
      <c r="M78" s="53"/>
      <c r="N78" s="82"/>
      <c r="O78" s="99" t="e">
        <f t="shared" si="85"/>
        <v>#DIV/0!</v>
      </c>
      <c r="P78" s="99" t="e">
        <f t="shared" si="86"/>
        <v>#DIV/0!</v>
      </c>
      <c r="Q78" s="165" t="e">
        <f t="shared" si="87"/>
        <v>#DIV/0!</v>
      </c>
      <c r="R78" s="165" t="e">
        <f t="shared" si="88"/>
        <v>#DIV/0!</v>
      </c>
      <c r="S78" s="165" t="e">
        <f t="shared" si="89"/>
        <v>#DIV/0!</v>
      </c>
      <c r="T78" s="99" t="e">
        <f t="shared" si="90"/>
        <v>#DIV/0!</v>
      </c>
      <c r="U78" s="165" t="e">
        <f t="shared" si="91"/>
        <v>#DIV/0!</v>
      </c>
      <c r="V78" s="99" t="e">
        <f t="shared" si="92"/>
        <v>#DIV/0!</v>
      </c>
      <c r="W78" s="167" t="e">
        <f t="shared" si="93"/>
        <v>#DIV/0!</v>
      </c>
      <c r="X78" s="143"/>
    </row>
    <row r="79" spans="2:24" x14ac:dyDescent="0.2">
      <c r="B79" s="123"/>
      <c r="C79" s="97" t="s">
        <v>30</v>
      </c>
      <c r="D79" s="75" t="e">
        <f t="shared" si="78"/>
        <v>#DIV/0!</v>
      </c>
      <c r="E79" s="66" t="e">
        <f t="shared" si="79"/>
        <v>#DIV/0!</v>
      </c>
      <c r="F79" s="24"/>
      <c r="G79" s="62"/>
      <c r="H79" s="165" t="e">
        <f t="shared" si="80"/>
        <v>#DIV/0!</v>
      </c>
      <c r="I79" s="99" t="e">
        <f t="shared" si="81"/>
        <v>#DIV/0!</v>
      </c>
      <c r="J79" s="99" t="e">
        <f t="shared" si="82"/>
        <v>#DIV/0!</v>
      </c>
      <c r="K79" s="99" t="e">
        <f t="shared" si="83"/>
        <v>#DIV/0!</v>
      </c>
      <c r="L79" s="99" t="e">
        <f t="shared" si="84"/>
        <v>#DIV/0!</v>
      </c>
      <c r="M79" s="53"/>
      <c r="N79" s="82"/>
      <c r="O79" s="99" t="e">
        <f t="shared" si="85"/>
        <v>#DIV/0!</v>
      </c>
      <c r="P79" s="99" t="e">
        <f t="shared" si="86"/>
        <v>#DIV/0!</v>
      </c>
      <c r="Q79" s="165" t="e">
        <f t="shared" si="87"/>
        <v>#DIV/0!</v>
      </c>
      <c r="R79" s="165" t="e">
        <f t="shared" si="88"/>
        <v>#DIV/0!</v>
      </c>
      <c r="S79" s="165" t="e">
        <f t="shared" si="89"/>
        <v>#DIV/0!</v>
      </c>
      <c r="T79" s="99" t="e">
        <f t="shared" si="90"/>
        <v>#DIV/0!</v>
      </c>
      <c r="U79" s="165" t="e">
        <f t="shared" si="91"/>
        <v>#DIV/0!</v>
      </c>
      <c r="V79" s="99" t="e">
        <f t="shared" si="92"/>
        <v>#DIV/0!</v>
      </c>
      <c r="W79" s="167" t="e">
        <f t="shared" si="93"/>
        <v>#DIV/0!</v>
      </c>
      <c r="X79" s="143"/>
    </row>
    <row r="80" spans="2:24" x14ac:dyDescent="0.2">
      <c r="B80" s="123"/>
      <c r="C80" s="97" t="s">
        <v>30</v>
      </c>
      <c r="D80" s="75" t="e">
        <f t="shared" si="78"/>
        <v>#DIV/0!</v>
      </c>
      <c r="E80" s="66" t="e">
        <f t="shared" si="79"/>
        <v>#DIV/0!</v>
      </c>
      <c r="F80" s="24"/>
      <c r="G80" s="62"/>
      <c r="H80" s="165" t="e">
        <f t="shared" si="80"/>
        <v>#DIV/0!</v>
      </c>
      <c r="I80" s="99" t="e">
        <f t="shared" si="81"/>
        <v>#DIV/0!</v>
      </c>
      <c r="J80" s="99" t="e">
        <f t="shared" si="82"/>
        <v>#DIV/0!</v>
      </c>
      <c r="K80" s="99" t="e">
        <f t="shared" si="83"/>
        <v>#DIV/0!</v>
      </c>
      <c r="L80" s="99" t="e">
        <f t="shared" si="84"/>
        <v>#DIV/0!</v>
      </c>
      <c r="M80" s="53"/>
      <c r="N80" s="82"/>
      <c r="O80" s="99" t="e">
        <f t="shared" si="85"/>
        <v>#DIV/0!</v>
      </c>
      <c r="P80" s="99" t="e">
        <f t="shared" si="86"/>
        <v>#DIV/0!</v>
      </c>
      <c r="Q80" s="165" t="e">
        <f t="shared" si="87"/>
        <v>#DIV/0!</v>
      </c>
      <c r="R80" s="165" t="e">
        <f t="shared" si="88"/>
        <v>#DIV/0!</v>
      </c>
      <c r="S80" s="165" t="e">
        <f t="shared" si="89"/>
        <v>#DIV/0!</v>
      </c>
      <c r="T80" s="99" t="e">
        <f t="shared" si="90"/>
        <v>#DIV/0!</v>
      </c>
      <c r="U80" s="165" t="e">
        <f t="shared" si="91"/>
        <v>#DIV/0!</v>
      </c>
      <c r="V80" s="99" t="e">
        <f t="shared" si="92"/>
        <v>#DIV/0!</v>
      </c>
      <c r="W80" s="167" t="e">
        <f t="shared" si="93"/>
        <v>#DIV/0!</v>
      </c>
      <c r="X80" s="143"/>
    </row>
    <row r="81" spans="2:24" s="2" customFormat="1" x14ac:dyDescent="0.2">
      <c r="B81" s="106" t="s">
        <v>4</v>
      </c>
      <c r="C81" s="101"/>
      <c r="D81" s="76" t="e">
        <f>SUM(D67:D80)</f>
        <v>#DIV/0!</v>
      </c>
      <c r="E81" s="68" t="e">
        <f>SUM(E67:E80)</f>
        <v>#DIV/0!</v>
      </c>
      <c r="F81" s="68">
        <f>SUM(F67:F80)</f>
        <v>0</v>
      </c>
      <c r="G81" s="119"/>
      <c r="H81" s="166" t="e">
        <f>SUM(H67:H80)</f>
        <v>#DIV/0!</v>
      </c>
      <c r="I81" s="119" t="e">
        <f>SUM(I67:I80)</f>
        <v>#DIV/0!</v>
      </c>
      <c r="J81" s="119" t="e">
        <f>SUM(J67:J80)</f>
        <v>#DIV/0!</v>
      </c>
      <c r="K81" s="119" t="e">
        <f>SUM(K67:K80)</f>
        <v>#DIV/0!</v>
      </c>
      <c r="L81" s="119" t="e">
        <f>SUM(L67:L80)</f>
        <v>#DIV/0!</v>
      </c>
      <c r="M81" s="101"/>
      <c r="N81" s="166"/>
      <c r="O81" s="119" t="e">
        <f t="shared" ref="O81:W81" si="94">SUM(O67:O80)</f>
        <v>#DIV/0!</v>
      </c>
      <c r="P81" s="119" t="e">
        <f t="shared" si="94"/>
        <v>#DIV/0!</v>
      </c>
      <c r="Q81" s="166" t="e">
        <f t="shared" si="94"/>
        <v>#DIV/0!</v>
      </c>
      <c r="R81" s="166" t="e">
        <f t="shared" si="94"/>
        <v>#DIV/0!</v>
      </c>
      <c r="S81" s="166" t="e">
        <f t="shared" si="94"/>
        <v>#DIV/0!</v>
      </c>
      <c r="T81" s="119" t="e">
        <f t="shared" si="94"/>
        <v>#DIV/0!</v>
      </c>
      <c r="U81" s="166" t="e">
        <f t="shared" si="94"/>
        <v>#DIV/0!</v>
      </c>
      <c r="V81" s="119" t="e">
        <f t="shared" si="94"/>
        <v>#DIV/0!</v>
      </c>
      <c r="W81" s="168" t="e">
        <f t="shared" si="94"/>
        <v>#DIV/0!</v>
      </c>
      <c r="X81" s="144"/>
    </row>
    <row r="82" spans="2:24" s="2" customFormat="1" x14ac:dyDescent="0.2">
      <c r="B82" s="106"/>
      <c r="C82" s="101"/>
      <c r="D82" s="76"/>
      <c r="E82" s="68"/>
      <c r="F82" s="68"/>
      <c r="G82" s="119"/>
      <c r="H82" s="107"/>
      <c r="I82" s="72"/>
      <c r="J82" s="72"/>
      <c r="K82" s="72"/>
      <c r="L82" s="72"/>
      <c r="M82" s="101"/>
      <c r="N82" s="166"/>
      <c r="O82" s="119"/>
      <c r="P82" s="119"/>
      <c r="Q82" s="166"/>
      <c r="R82" s="166"/>
      <c r="S82" s="166"/>
      <c r="T82" s="119"/>
      <c r="U82" s="166"/>
      <c r="V82" s="119"/>
      <c r="W82" s="168"/>
      <c r="X82" s="144"/>
    </row>
    <row r="83" spans="2:24" s="2" customFormat="1" x14ac:dyDescent="0.2">
      <c r="B83" s="106" t="s">
        <v>44</v>
      </c>
      <c r="C83" s="101"/>
      <c r="D83" s="76"/>
      <c r="E83" s="68"/>
      <c r="F83" s="68"/>
      <c r="G83" s="119"/>
      <c r="H83" s="107"/>
      <c r="I83" s="72"/>
      <c r="J83" s="72"/>
      <c r="K83" s="72"/>
      <c r="L83" s="72"/>
      <c r="M83" s="101"/>
      <c r="N83" s="166"/>
      <c r="O83" s="166" t="e">
        <f>O81+O64</f>
        <v>#DIV/0!</v>
      </c>
      <c r="P83" s="166" t="e">
        <f t="shared" ref="P83:V83" si="95">P81+P64</f>
        <v>#DIV/0!</v>
      </c>
      <c r="Q83" s="166" t="e">
        <f t="shared" si="95"/>
        <v>#DIV/0!</v>
      </c>
      <c r="R83" s="166" t="e">
        <f t="shared" si="95"/>
        <v>#DIV/0!</v>
      </c>
      <c r="S83" s="166" t="e">
        <f t="shared" si="95"/>
        <v>#DIV/0!</v>
      </c>
      <c r="T83" s="166" t="e">
        <f t="shared" si="95"/>
        <v>#DIV/0!</v>
      </c>
      <c r="U83" s="166" t="e">
        <f t="shared" si="95"/>
        <v>#DIV/0!</v>
      </c>
      <c r="V83" s="166" t="e">
        <f t="shared" si="95"/>
        <v>#DIV/0!</v>
      </c>
      <c r="W83" s="168" t="e">
        <f>W81+W64</f>
        <v>#DIV/0!</v>
      </c>
      <c r="X83" s="144"/>
    </row>
    <row r="84" spans="2:24" s="2" customFormat="1" x14ac:dyDescent="0.2">
      <c r="B84" s="106"/>
      <c r="C84" s="101"/>
      <c r="D84" s="76"/>
      <c r="E84" s="68"/>
      <c r="F84" s="124"/>
      <c r="G84" s="119"/>
      <c r="H84" s="107"/>
      <c r="I84" s="72"/>
      <c r="J84" s="72"/>
      <c r="K84" s="72"/>
      <c r="L84" s="72"/>
      <c r="M84" s="101"/>
      <c r="N84" s="101"/>
      <c r="O84" s="72"/>
      <c r="P84" s="72"/>
      <c r="Q84" s="107"/>
      <c r="R84" s="107"/>
      <c r="S84" s="107"/>
      <c r="T84" s="72"/>
      <c r="U84" s="107"/>
      <c r="V84" s="72"/>
      <c r="W84" s="108"/>
      <c r="X84" s="144"/>
    </row>
    <row r="85" spans="2:24" s="2" customFormat="1" x14ac:dyDescent="0.2">
      <c r="B85" s="106" t="s">
        <v>85</v>
      </c>
      <c r="C85" s="101"/>
      <c r="D85" s="76"/>
      <c r="E85" s="68"/>
      <c r="F85" s="124"/>
      <c r="G85" s="119"/>
      <c r="H85" s="107"/>
      <c r="I85" s="72"/>
      <c r="J85" s="72"/>
      <c r="K85" s="72"/>
      <c r="L85" s="72"/>
      <c r="M85" s="101"/>
      <c r="N85" s="101"/>
      <c r="O85" s="72"/>
      <c r="P85" s="72"/>
      <c r="Q85" s="107"/>
      <c r="R85" s="107"/>
      <c r="S85" s="107"/>
      <c r="T85" s="72"/>
      <c r="U85" s="107"/>
      <c r="V85" s="72"/>
      <c r="W85" s="108"/>
      <c r="X85" s="144"/>
    </row>
    <row r="86" spans="2:24" s="2" customFormat="1" x14ac:dyDescent="0.2">
      <c r="B86" s="139"/>
      <c r="C86" s="101"/>
      <c r="D86" s="76"/>
      <c r="E86" s="68"/>
      <c r="F86" s="124"/>
      <c r="G86" s="119"/>
      <c r="H86" s="107"/>
      <c r="I86" s="72"/>
      <c r="J86" s="72"/>
      <c r="K86" s="72"/>
      <c r="L86" s="72"/>
      <c r="M86" s="101"/>
      <c r="N86" s="101"/>
      <c r="O86" s="72"/>
      <c r="P86" s="72"/>
      <c r="Q86" s="169"/>
      <c r="R86" s="165">
        <f>Q86*$R$6</f>
        <v>0</v>
      </c>
      <c r="S86" s="165">
        <f>R86+Q86</f>
        <v>0</v>
      </c>
      <c r="T86" s="99">
        <f>$T$6*S86</f>
        <v>0</v>
      </c>
      <c r="U86" s="165">
        <f>S86+T86</f>
        <v>0</v>
      </c>
      <c r="V86" s="99">
        <f>$V$6*U86</f>
        <v>0</v>
      </c>
      <c r="W86" s="167">
        <f>U86+V86</f>
        <v>0</v>
      </c>
      <c r="X86" s="144"/>
    </row>
    <row r="87" spans="2:24" s="2" customFormat="1" x14ac:dyDescent="0.2">
      <c r="B87" s="139"/>
      <c r="C87" s="101"/>
      <c r="D87" s="76"/>
      <c r="E87" s="68"/>
      <c r="F87" s="124"/>
      <c r="G87" s="119"/>
      <c r="H87" s="107"/>
      <c r="I87" s="72"/>
      <c r="J87" s="72"/>
      <c r="K87" s="72"/>
      <c r="L87" s="72"/>
      <c r="M87" s="101"/>
      <c r="N87" s="101"/>
      <c r="O87" s="72"/>
      <c r="P87" s="72"/>
      <c r="Q87" s="169"/>
      <c r="R87" s="165">
        <f t="shared" ref="R87:R94" si="96">Q87*$R$6</f>
        <v>0</v>
      </c>
      <c r="S87" s="165">
        <f t="shared" ref="S87:S94" si="97">R87+Q87</f>
        <v>0</v>
      </c>
      <c r="T87" s="99">
        <f t="shared" ref="T87:T94" si="98">$T$6*S87</f>
        <v>0</v>
      </c>
      <c r="U87" s="165">
        <f t="shared" ref="U87:U94" si="99">S87+T87</f>
        <v>0</v>
      </c>
      <c r="V87" s="99">
        <f t="shared" ref="V87:V94" si="100">$V$6*U87</f>
        <v>0</v>
      </c>
      <c r="W87" s="167">
        <f t="shared" ref="W87:W94" si="101">U87+V87</f>
        <v>0</v>
      </c>
      <c r="X87" s="144"/>
    </row>
    <row r="88" spans="2:24" s="2" customFormat="1" x14ac:dyDescent="0.2">
      <c r="B88" s="139"/>
      <c r="C88" s="101"/>
      <c r="D88" s="76"/>
      <c r="E88" s="68"/>
      <c r="F88" s="68"/>
      <c r="G88" s="119"/>
      <c r="H88" s="107"/>
      <c r="I88" s="72"/>
      <c r="J88" s="72"/>
      <c r="K88" s="72"/>
      <c r="L88" s="72"/>
      <c r="M88" s="101"/>
      <c r="N88" s="101"/>
      <c r="O88" s="72"/>
      <c r="P88" s="72"/>
      <c r="Q88" s="169"/>
      <c r="R88" s="165">
        <f t="shared" si="96"/>
        <v>0</v>
      </c>
      <c r="S88" s="165">
        <f t="shared" si="97"/>
        <v>0</v>
      </c>
      <c r="T88" s="99">
        <f t="shared" si="98"/>
        <v>0</v>
      </c>
      <c r="U88" s="165">
        <f t="shared" si="99"/>
        <v>0</v>
      </c>
      <c r="V88" s="99">
        <f t="shared" si="100"/>
        <v>0</v>
      </c>
      <c r="W88" s="167">
        <f t="shared" si="101"/>
        <v>0</v>
      </c>
      <c r="X88" s="144"/>
    </row>
    <row r="89" spans="2:24" s="2" customFormat="1" x14ac:dyDescent="0.2">
      <c r="B89" s="139"/>
      <c r="C89" s="101"/>
      <c r="D89" s="76"/>
      <c r="E89" s="68"/>
      <c r="F89" s="68"/>
      <c r="G89" s="119"/>
      <c r="H89" s="107"/>
      <c r="I89" s="72"/>
      <c r="J89" s="72"/>
      <c r="K89" s="72"/>
      <c r="L89" s="72"/>
      <c r="M89" s="101"/>
      <c r="N89" s="101"/>
      <c r="O89" s="72"/>
      <c r="P89" s="72"/>
      <c r="Q89" s="169"/>
      <c r="R89" s="165">
        <f t="shared" si="96"/>
        <v>0</v>
      </c>
      <c r="S89" s="165">
        <f t="shared" si="97"/>
        <v>0</v>
      </c>
      <c r="T89" s="99">
        <f t="shared" si="98"/>
        <v>0</v>
      </c>
      <c r="U89" s="165">
        <f t="shared" si="99"/>
        <v>0</v>
      </c>
      <c r="V89" s="99">
        <f t="shared" si="100"/>
        <v>0</v>
      </c>
      <c r="W89" s="167">
        <f t="shared" si="101"/>
        <v>0</v>
      </c>
      <c r="X89" s="144"/>
    </row>
    <row r="90" spans="2:24" s="2" customFormat="1" x14ac:dyDescent="0.2">
      <c r="B90" s="140"/>
      <c r="C90" s="101"/>
      <c r="D90" s="76"/>
      <c r="E90" s="68"/>
      <c r="F90" s="68"/>
      <c r="G90" s="119"/>
      <c r="H90" s="107"/>
      <c r="I90" s="72"/>
      <c r="J90" s="72"/>
      <c r="K90" s="72"/>
      <c r="L90" s="72"/>
      <c r="M90" s="101"/>
      <c r="N90" s="101"/>
      <c r="O90" s="72"/>
      <c r="P90" s="72"/>
      <c r="Q90" s="169"/>
      <c r="R90" s="165">
        <f t="shared" si="96"/>
        <v>0</v>
      </c>
      <c r="S90" s="165">
        <f t="shared" si="97"/>
        <v>0</v>
      </c>
      <c r="T90" s="99">
        <f t="shared" si="98"/>
        <v>0</v>
      </c>
      <c r="U90" s="165">
        <f t="shared" si="99"/>
        <v>0</v>
      </c>
      <c r="V90" s="99">
        <f t="shared" si="100"/>
        <v>0</v>
      </c>
      <c r="W90" s="167">
        <f t="shared" si="101"/>
        <v>0</v>
      </c>
      <c r="X90" s="144"/>
    </row>
    <row r="91" spans="2:24" s="2" customFormat="1" x14ac:dyDescent="0.2">
      <c r="B91" s="140"/>
      <c r="C91" s="101"/>
      <c r="D91" s="76"/>
      <c r="E91" s="68"/>
      <c r="F91" s="68"/>
      <c r="G91" s="119"/>
      <c r="H91" s="107"/>
      <c r="I91" s="72"/>
      <c r="J91" s="72"/>
      <c r="K91" s="72"/>
      <c r="L91" s="72"/>
      <c r="M91" s="101"/>
      <c r="N91" s="101"/>
      <c r="O91" s="72"/>
      <c r="P91" s="72"/>
      <c r="Q91" s="169"/>
      <c r="R91" s="165">
        <f t="shared" si="96"/>
        <v>0</v>
      </c>
      <c r="S91" s="165">
        <f t="shared" si="97"/>
        <v>0</v>
      </c>
      <c r="T91" s="99">
        <f t="shared" si="98"/>
        <v>0</v>
      </c>
      <c r="U91" s="165">
        <f t="shared" si="99"/>
        <v>0</v>
      </c>
      <c r="V91" s="99">
        <f t="shared" si="100"/>
        <v>0</v>
      </c>
      <c r="W91" s="167">
        <f t="shared" si="101"/>
        <v>0</v>
      </c>
      <c r="X91" s="144"/>
    </row>
    <row r="92" spans="2:24" s="2" customFormat="1" x14ac:dyDescent="0.2">
      <c r="B92" s="140"/>
      <c r="C92" s="101"/>
      <c r="D92" s="76"/>
      <c r="E92" s="68"/>
      <c r="F92" s="68"/>
      <c r="G92" s="119"/>
      <c r="H92" s="107"/>
      <c r="I92" s="72"/>
      <c r="J92" s="72"/>
      <c r="K92" s="72"/>
      <c r="L92" s="72"/>
      <c r="M92" s="101"/>
      <c r="N92" s="101"/>
      <c r="O92" s="72"/>
      <c r="P92" s="72"/>
      <c r="Q92" s="169"/>
      <c r="R92" s="165">
        <f t="shared" si="96"/>
        <v>0</v>
      </c>
      <c r="S92" s="165">
        <f t="shared" si="97"/>
        <v>0</v>
      </c>
      <c r="T92" s="99">
        <f t="shared" si="98"/>
        <v>0</v>
      </c>
      <c r="U92" s="165">
        <f t="shared" si="99"/>
        <v>0</v>
      </c>
      <c r="V92" s="99">
        <f t="shared" si="100"/>
        <v>0</v>
      </c>
      <c r="W92" s="167">
        <f t="shared" si="101"/>
        <v>0</v>
      </c>
      <c r="X92" s="144"/>
    </row>
    <row r="93" spans="2:24" s="2" customFormat="1" x14ac:dyDescent="0.2">
      <c r="B93" s="140"/>
      <c r="C93" s="101"/>
      <c r="D93" s="76"/>
      <c r="E93" s="68"/>
      <c r="F93" s="68"/>
      <c r="G93" s="119"/>
      <c r="H93" s="107"/>
      <c r="I93" s="72"/>
      <c r="J93" s="72"/>
      <c r="K93" s="72"/>
      <c r="L93" s="72"/>
      <c r="M93" s="101"/>
      <c r="N93" s="101"/>
      <c r="O93" s="72"/>
      <c r="P93" s="72"/>
      <c r="Q93" s="169"/>
      <c r="R93" s="165">
        <f t="shared" si="96"/>
        <v>0</v>
      </c>
      <c r="S93" s="165">
        <f t="shared" si="97"/>
        <v>0</v>
      </c>
      <c r="T93" s="99">
        <f t="shared" si="98"/>
        <v>0</v>
      </c>
      <c r="U93" s="165">
        <f t="shared" si="99"/>
        <v>0</v>
      </c>
      <c r="V93" s="99">
        <f t="shared" si="100"/>
        <v>0</v>
      </c>
      <c r="W93" s="167">
        <f t="shared" si="101"/>
        <v>0</v>
      </c>
      <c r="X93" s="144"/>
    </row>
    <row r="94" spans="2:24" s="2" customFormat="1" x14ac:dyDescent="0.2">
      <c r="B94" s="140"/>
      <c r="C94" s="101"/>
      <c r="D94" s="76"/>
      <c r="E94" s="68"/>
      <c r="F94" s="68"/>
      <c r="G94" s="119"/>
      <c r="H94" s="107"/>
      <c r="I94" s="72"/>
      <c r="J94" s="72"/>
      <c r="K94" s="72"/>
      <c r="L94" s="72"/>
      <c r="M94" s="101"/>
      <c r="N94" s="101"/>
      <c r="O94" s="72"/>
      <c r="P94" s="72"/>
      <c r="Q94" s="169"/>
      <c r="R94" s="165">
        <f t="shared" si="96"/>
        <v>0</v>
      </c>
      <c r="S94" s="165">
        <f t="shared" si="97"/>
        <v>0</v>
      </c>
      <c r="T94" s="99">
        <f t="shared" si="98"/>
        <v>0</v>
      </c>
      <c r="U94" s="165">
        <f t="shared" si="99"/>
        <v>0</v>
      </c>
      <c r="V94" s="99">
        <f t="shared" si="100"/>
        <v>0</v>
      </c>
      <c r="W94" s="167">
        <f t="shared" si="101"/>
        <v>0</v>
      </c>
      <c r="X94" s="144"/>
    </row>
    <row r="95" spans="2:24" s="2" customFormat="1" x14ac:dyDescent="0.2">
      <c r="B95" s="134"/>
      <c r="C95" s="101"/>
      <c r="D95" s="76"/>
      <c r="E95" s="68"/>
      <c r="F95" s="68"/>
      <c r="G95" s="119"/>
      <c r="H95" s="107"/>
      <c r="I95" s="72"/>
      <c r="J95" s="72"/>
      <c r="K95" s="72"/>
      <c r="L95" s="72"/>
      <c r="M95" s="101"/>
      <c r="N95" s="101"/>
      <c r="O95" s="72"/>
      <c r="P95" s="72"/>
      <c r="Q95" s="166"/>
      <c r="R95" s="166"/>
      <c r="S95" s="166"/>
      <c r="T95" s="119"/>
      <c r="U95" s="166"/>
      <c r="V95" s="119"/>
      <c r="W95" s="168"/>
      <c r="X95" s="144"/>
    </row>
    <row r="96" spans="2:24" s="2" customFormat="1" x14ac:dyDescent="0.2">
      <c r="B96" s="135" t="s">
        <v>87</v>
      </c>
      <c r="C96" s="101"/>
      <c r="D96" s="76"/>
      <c r="E96" s="68"/>
      <c r="F96" s="68"/>
      <c r="G96" s="119"/>
      <c r="H96" s="107"/>
      <c r="I96" s="72"/>
      <c r="J96" s="72"/>
      <c r="K96" s="72"/>
      <c r="L96" s="72"/>
      <c r="M96" s="101"/>
      <c r="N96" s="101"/>
      <c r="O96" s="72"/>
      <c r="P96" s="72"/>
      <c r="Q96" s="166">
        <f t="shared" ref="Q96:V96" si="102">SUM(Q86:Q94)</f>
        <v>0</v>
      </c>
      <c r="R96" s="166">
        <f t="shared" si="102"/>
        <v>0</v>
      </c>
      <c r="S96" s="166">
        <f t="shared" si="102"/>
        <v>0</v>
      </c>
      <c r="T96" s="166">
        <f t="shared" si="102"/>
        <v>0</v>
      </c>
      <c r="U96" s="166">
        <f t="shared" si="102"/>
        <v>0</v>
      </c>
      <c r="V96" s="166">
        <f t="shared" si="102"/>
        <v>0</v>
      </c>
      <c r="W96" s="168">
        <f>SUM(W86:W94)</f>
        <v>0</v>
      </c>
      <c r="X96" s="144"/>
    </row>
    <row r="97" spans="1:28" s="2" customFormat="1" x14ac:dyDescent="0.2">
      <c r="B97" s="106"/>
      <c r="C97" s="101"/>
      <c r="D97" s="76"/>
      <c r="E97" s="68"/>
      <c r="F97" s="68"/>
      <c r="G97" s="119"/>
      <c r="H97" s="107"/>
      <c r="I97" s="72"/>
      <c r="J97" s="72"/>
      <c r="K97" s="72"/>
      <c r="L97" s="72"/>
      <c r="M97" s="101"/>
      <c r="N97" s="101"/>
      <c r="O97" s="72"/>
      <c r="P97" s="72"/>
      <c r="Q97" s="166"/>
      <c r="R97" s="166"/>
      <c r="S97" s="166"/>
      <c r="T97" s="119"/>
      <c r="U97" s="166"/>
      <c r="V97" s="119"/>
      <c r="W97" s="168"/>
      <c r="X97" s="144"/>
    </row>
    <row r="98" spans="1:28" ht="10.8" thickBot="1" x14ac:dyDescent="0.25">
      <c r="A98" s="212" t="s">
        <v>103</v>
      </c>
      <c r="B98" s="116"/>
      <c r="C98" s="109"/>
      <c r="D98" s="117" t="e">
        <f>SUM(D81+D64)</f>
        <v>#DIV/0!</v>
      </c>
      <c r="E98" s="120" t="e">
        <f>SUM(E81+E64)</f>
        <v>#DIV/0!</v>
      </c>
      <c r="F98" s="120">
        <f>SUM(F81+F64)</f>
        <v>0</v>
      </c>
      <c r="G98" s="109"/>
      <c r="H98" s="170" t="e">
        <f>H81+H64</f>
        <v>#DIV/0!</v>
      </c>
      <c r="I98" s="170" t="e">
        <f>I81+I64</f>
        <v>#DIV/0!</v>
      </c>
      <c r="J98" s="170" t="e">
        <f>J81+J64</f>
        <v>#DIV/0!</v>
      </c>
      <c r="K98" s="170" t="e">
        <f>K81+K64</f>
        <v>#DIV/0!</v>
      </c>
      <c r="L98" s="170" t="e">
        <f>L81+L64</f>
        <v>#DIV/0!</v>
      </c>
      <c r="M98" s="109"/>
      <c r="N98" s="109"/>
      <c r="O98" s="170" t="e">
        <f>O83</f>
        <v>#DIV/0!</v>
      </c>
      <c r="P98" s="170" t="e">
        <f>P83</f>
        <v>#DIV/0!</v>
      </c>
      <c r="Q98" s="170" t="e">
        <f>Q83+Q96</f>
        <v>#DIV/0!</v>
      </c>
      <c r="R98" s="170" t="e">
        <f t="shared" ref="R98:W98" si="103">R83+R96</f>
        <v>#DIV/0!</v>
      </c>
      <c r="S98" s="170" t="e">
        <f t="shared" si="103"/>
        <v>#DIV/0!</v>
      </c>
      <c r="T98" s="170" t="e">
        <f t="shared" si="103"/>
        <v>#DIV/0!</v>
      </c>
      <c r="U98" s="170" t="e">
        <f t="shared" si="103"/>
        <v>#DIV/0!</v>
      </c>
      <c r="V98" s="170" t="e">
        <f t="shared" si="103"/>
        <v>#DIV/0!</v>
      </c>
      <c r="W98" s="213" t="e">
        <f t="shared" si="103"/>
        <v>#DIV/0!</v>
      </c>
      <c r="X98" s="214" t="e">
        <f>W98/X56</f>
        <v>#DIV/0!</v>
      </c>
    </row>
    <row r="99" spans="1:28" s="83" customFormat="1" ht="11.25" customHeight="1" x14ac:dyDescent="0.2">
      <c r="B99" s="104"/>
      <c r="C99" s="102"/>
      <c r="D99" s="100"/>
      <c r="E99" s="100"/>
      <c r="F99" s="157"/>
      <c r="G99" s="112"/>
      <c r="H99" s="158"/>
      <c r="I99" s="159"/>
      <c r="J99" s="160"/>
      <c r="K99" s="161"/>
      <c r="L99" s="162"/>
      <c r="M99" s="102"/>
      <c r="N99" s="102"/>
      <c r="O99" s="114"/>
      <c r="P99" s="114"/>
      <c r="Q99" s="158"/>
      <c r="R99" s="158"/>
      <c r="S99" s="158"/>
      <c r="T99" s="163"/>
      <c r="U99" s="158"/>
      <c r="V99" s="163"/>
      <c r="W99" s="115"/>
      <c r="X99" s="177"/>
    </row>
    <row r="100" spans="1:28" x14ac:dyDescent="0.2">
      <c r="A100" s="237" t="s">
        <v>104</v>
      </c>
      <c r="B100" s="203" t="s">
        <v>126</v>
      </c>
      <c r="C100" s="110"/>
      <c r="D100" s="110"/>
      <c r="E100" s="110"/>
      <c r="F100" s="110"/>
      <c r="G100" s="111"/>
      <c r="H100" s="110"/>
      <c r="I100" s="111"/>
      <c r="J100" s="110"/>
      <c r="K100" s="111"/>
      <c r="L100" s="111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8"/>
      <c r="X100" s="174"/>
      <c r="Y100" s="4"/>
      <c r="Z100" s="4"/>
      <c r="AA100" s="4"/>
      <c r="AB100" s="4"/>
    </row>
    <row r="101" spans="1:28" x14ac:dyDescent="0.2">
      <c r="B101" s="203" t="s">
        <v>136</v>
      </c>
      <c r="C101" s="110"/>
      <c r="D101" s="110"/>
      <c r="E101" s="110"/>
      <c r="F101" s="110"/>
      <c r="G101" s="111"/>
      <c r="H101" s="110"/>
      <c r="I101" s="111"/>
      <c r="J101" s="110"/>
      <c r="K101" s="111"/>
      <c r="L101" s="111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8"/>
      <c r="X101" s="232">
        <v>103570</v>
      </c>
      <c r="Y101" s="4"/>
      <c r="Z101" s="4"/>
      <c r="AA101" s="4"/>
      <c r="AB101" s="4"/>
    </row>
    <row r="102" spans="1:28" x14ac:dyDescent="0.2">
      <c r="B102" s="106" t="s">
        <v>1</v>
      </c>
      <c r="C102" s="97"/>
      <c r="D102" s="77"/>
      <c r="E102" s="95"/>
      <c r="F102" s="95"/>
      <c r="G102" s="98"/>
      <c r="H102" s="97"/>
      <c r="I102" s="98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103"/>
      <c r="X102" s="143"/>
    </row>
    <row r="103" spans="1:28" x14ac:dyDescent="0.2">
      <c r="B103" s="90"/>
      <c r="C103" s="97" t="s">
        <v>30</v>
      </c>
      <c r="D103" s="75" t="e">
        <f t="shared" ref="D103:D108" si="104">F103/$F$7</f>
        <v>#DIV/0!</v>
      </c>
      <c r="E103" s="66" t="e">
        <f t="shared" ref="E103:E108" si="105">F103/$F$7*$E$7</f>
        <v>#DIV/0!</v>
      </c>
      <c r="F103" s="24"/>
      <c r="G103" s="62"/>
      <c r="H103" s="165" t="e">
        <f t="shared" ref="H103:H108" si="106">G103*E103</f>
        <v>#DIV/0!</v>
      </c>
      <c r="I103" s="99" t="e">
        <f t="shared" ref="I103:I108" si="107">E103*$I$6</f>
        <v>#DIV/0!</v>
      </c>
      <c r="J103" s="99" t="e">
        <f t="shared" ref="J103:J108" si="108">H103*$J$6</f>
        <v>#DIV/0!</v>
      </c>
      <c r="K103" s="99" t="e">
        <f t="shared" ref="K103:K108" si="109">MIN(($K$6*$K$7*(E103/2080)),(H103*$K$6))</f>
        <v>#DIV/0!</v>
      </c>
      <c r="L103" s="99" t="e">
        <f t="shared" ref="L103:L108" si="110">MIN(($L$6*$L$7*(E103/2080)),(H103*$L$6))</f>
        <v>#DIV/0!</v>
      </c>
      <c r="M103" s="137"/>
      <c r="N103" s="136"/>
      <c r="O103" s="99" t="e">
        <f t="shared" ref="O103:O108" si="111">N103*H103/100</f>
        <v>#DIV/0!</v>
      </c>
      <c r="P103" s="99" t="e">
        <f t="shared" ref="P103:P108" si="112">SUM(I103:L103)+O103</f>
        <v>#DIV/0!</v>
      </c>
      <c r="Q103" s="99" t="e">
        <f t="shared" ref="Q103:Q108" si="113">H103+P103</f>
        <v>#DIV/0!</v>
      </c>
      <c r="R103" s="99" t="e">
        <f t="shared" ref="R103:R108" si="114">Q103*$R$6</f>
        <v>#DIV/0!</v>
      </c>
      <c r="S103" s="99" t="e">
        <f t="shared" ref="S103:S108" si="115">Q103+R103</f>
        <v>#DIV/0!</v>
      </c>
      <c r="T103" s="99" t="e">
        <f t="shared" ref="T103:T108" si="116">$T$6*S103</f>
        <v>#DIV/0!</v>
      </c>
      <c r="U103" s="165" t="e">
        <f t="shared" ref="U103:U108" si="117">S103+T103</f>
        <v>#DIV/0!</v>
      </c>
      <c r="V103" s="99" t="e">
        <f t="shared" ref="V103:V108" si="118">$V$6*U103</f>
        <v>#DIV/0!</v>
      </c>
      <c r="W103" s="167" t="e">
        <f t="shared" ref="W103:W108" si="119">U103+V103</f>
        <v>#DIV/0!</v>
      </c>
      <c r="X103" s="143"/>
    </row>
    <row r="104" spans="1:28" x14ac:dyDescent="0.2">
      <c r="B104" s="90"/>
      <c r="C104" s="97" t="s">
        <v>30</v>
      </c>
      <c r="D104" s="75" t="e">
        <f t="shared" si="104"/>
        <v>#DIV/0!</v>
      </c>
      <c r="E104" s="66" t="e">
        <f t="shared" si="105"/>
        <v>#DIV/0!</v>
      </c>
      <c r="F104" s="24"/>
      <c r="G104" s="62"/>
      <c r="H104" s="165" t="e">
        <f t="shared" si="106"/>
        <v>#DIV/0!</v>
      </c>
      <c r="I104" s="99" t="e">
        <f t="shared" si="107"/>
        <v>#DIV/0!</v>
      </c>
      <c r="J104" s="99" t="e">
        <f t="shared" si="108"/>
        <v>#DIV/0!</v>
      </c>
      <c r="K104" s="99" t="e">
        <f t="shared" si="109"/>
        <v>#DIV/0!</v>
      </c>
      <c r="L104" s="99" t="e">
        <f t="shared" si="110"/>
        <v>#DIV/0!</v>
      </c>
      <c r="M104" s="137"/>
      <c r="N104" s="136"/>
      <c r="O104" s="99" t="e">
        <f t="shared" si="111"/>
        <v>#DIV/0!</v>
      </c>
      <c r="P104" s="99" t="e">
        <f t="shared" si="112"/>
        <v>#DIV/0!</v>
      </c>
      <c r="Q104" s="99" t="e">
        <f t="shared" si="113"/>
        <v>#DIV/0!</v>
      </c>
      <c r="R104" s="99" t="e">
        <f t="shared" si="114"/>
        <v>#DIV/0!</v>
      </c>
      <c r="S104" s="99" t="e">
        <f t="shared" si="115"/>
        <v>#DIV/0!</v>
      </c>
      <c r="T104" s="99" t="e">
        <f t="shared" si="116"/>
        <v>#DIV/0!</v>
      </c>
      <c r="U104" s="165" t="e">
        <f t="shared" si="117"/>
        <v>#DIV/0!</v>
      </c>
      <c r="V104" s="99" t="e">
        <f t="shared" si="118"/>
        <v>#DIV/0!</v>
      </c>
      <c r="W104" s="167" t="e">
        <f t="shared" si="119"/>
        <v>#DIV/0!</v>
      </c>
      <c r="X104" s="143"/>
    </row>
    <row r="105" spans="1:28" x14ac:dyDescent="0.2">
      <c r="B105" s="90"/>
      <c r="C105" s="97" t="s">
        <v>30</v>
      </c>
      <c r="D105" s="75" t="e">
        <f t="shared" si="104"/>
        <v>#DIV/0!</v>
      </c>
      <c r="E105" s="66" t="e">
        <f t="shared" si="105"/>
        <v>#DIV/0!</v>
      </c>
      <c r="F105" s="84"/>
      <c r="G105" s="62"/>
      <c r="H105" s="165" t="e">
        <f t="shared" si="106"/>
        <v>#DIV/0!</v>
      </c>
      <c r="I105" s="99" t="e">
        <f t="shared" si="107"/>
        <v>#DIV/0!</v>
      </c>
      <c r="J105" s="99" t="e">
        <f t="shared" si="108"/>
        <v>#DIV/0!</v>
      </c>
      <c r="K105" s="99" t="e">
        <f t="shared" si="109"/>
        <v>#DIV/0!</v>
      </c>
      <c r="L105" s="99" t="e">
        <f t="shared" si="110"/>
        <v>#DIV/0!</v>
      </c>
      <c r="M105" s="137"/>
      <c r="N105" s="136"/>
      <c r="O105" s="99" t="e">
        <f t="shared" si="111"/>
        <v>#DIV/0!</v>
      </c>
      <c r="P105" s="99" t="e">
        <f t="shared" si="112"/>
        <v>#DIV/0!</v>
      </c>
      <c r="Q105" s="99" t="e">
        <f t="shared" si="113"/>
        <v>#DIV/0!</v>
      </c>
      <c r="R105" s="99" t="e">
        <f t="shared" si="114"/>
        <v>#DIV/0!</v>
      </c>
      <c r="S105" s="99" t="e">
        <f t="shared" si="115"/>
        <v>#DIV/0!</v>
      </c>
      <c r="T105" s="99" t="e">
        <f t="shared" si="116"/>
        <v>#DIV/0!</v>
      </c>
      <c r="U105" s="165" t="e">
        <f t="shared" si="117"/>
        <v>#DIV/0!</v>
      </c>
      <c r="V105" s="99" t="e">
        <f t="shared" si="118"/>
        <v>#DIV/0!</v>
      </c>
      <c r="W105" s="167" t="e">
        <f t="shared" si="119"/>
        <v>#DIV/0!</v>
      </c>
      <c r="X105" s="143"/>
    </row>
    <row r="106" spans="1:28" x14ac:dyDescent="0.2">
      <c r="B106" s="90"/>
      <c r="C106" s="97" t="s">
        <v>30</v>
      </c>
      <c r="D106" s="75" t="e">
        <f t="shared" si="104"/>
        <v>#DIV/0!</v>
      </c>
      <c r="E106" s="66" t="e">
        <f t="shared" si="105"/>
        <v>#DIV/0!</v>
      </c>
      <c r="F106" s="24"/>
      <c r="G106" s="62"/>
      <c r="H106" s="165" t="e">
        <f t="shared" si="106"/>
        <v>#DIV/0!</v>
      </c>
      <c r="I106" s="99" t="e">
        <f t="shared" si="107"/>
        <v>#DIV/0!</v>
      </c>
      <c r="J106" s="99" t="e">
        <f t="shared" si="108"/>
        <v>#DIV/0!</v>
      </c>
      <c r="K106" s="99" t="e">
        <f t="shared" si="109"/>
        <v>#DIV/0!</v>
      </c>
      <c r="L106" s="99" t="e">
        <f t="shared" si="110"/>
        <v>#DIV/0!</v>
      </c>
      <c r="M106" s="137"/>
      <c r="N106" s="136"/>
      <c r="O106" s="99" t="e">
        <f t="shared" si="111"/>
        <v>#DIV/0!</v>
      </c>
      <c r="P106" s="99" t="e">
        <f t="shared" si="112"/>
        <v>#DIV/0!</v>
      </c>
      <c r="Q106" s="99" t="e">
        <f t="shared" si="113"/>
        <v>#DIV/0!</v>
      </c>
      <c r="R106" s="99" t="e">
        <f t="shared" si="114"/>
        <v>#DIV/0!</v>
      </c>
      <c r="S106" s="99" t="e">
        <f t="shared" si="115"/>
        <v>#DIV/0!</v>
      </c>
      <c r="T106" s="99" t="e">
        <f t="shared" si="116"/>
        <v>#DIV/0!</v>
      </c>
      <c r="U106" s="165" t="e">
        <f t="shared" si="117"/>
        <v>#DIV/0!</v>
      </c>
      <c r="V106" s="99" t="e">
        <f t="shared" si="118"/>
        <v>#DIV/0!</v>
      </c>
      <c r="W106" s="167" t="e">
        <f t="shared" si="119"/>
        <v>#DIV/0!</v>
      </c>
      <c r="X106" s="143"/>
    </row>
    <row r="107" spans="1:28" x14ac:dyDescent="0.2">
      <c r="B107" s="90"/>
      <c r="C107" s="97" t="s">
        <v>30</v>
      </c>
      <c r="D107" s="75" t="e">
        <f t="shared" si="104"/>
        <v>#DIV/0!</v>
      </c>
      <c r="E107" s="66" t="e">
        <f t="shared" si="105"/>
        <v>#DIV/0!</v>
      </c>
      <c r="F107" s="84"/>
      <c r="G107" s="62"/>
      <c r="H107" s="165" t="e">
        <f t="shared" si="106"/>
        <v>#DIV/0!</v>
      </c>
      <c r="I107" s="99" t="e">
        <f t="shared" si="107"/>
        <v>#DIV/0!</v>
      </c>
      <c r="J107" s="99" t="e">
        <f t="shared" si="108"/>
        <v>#DIV/0!</v>
      </c>
      <c r="K107" s="99" t="e">
        <f t="shared" si="109"/>
        <v>#DIV/0!</v>
      </c>
      <c r="L107" s="99" t="e">
        <f t="shared" si="110"/>
        <v>#DIV/0!</v>
      </c>
      <c r="M107" s="53"/>
      <c r="N107" s="85"/>
      <c r="O107" s="99" t="e">
        <f t="shared" si="111"/>
        <v>#DIV/0!</v>
      </c>
      <c r="P107" s="99" t="e">
        <f t="shared" si="112"/>
        <v>#DIV/0!</v>
      </c>
      <c r="Q107" s="99" t="e">
        <f t="shared" si="113"/>
        <v>#DIV/0!</v>
      </c>
      <c r="R107" s="99" t="e">
        <f t="shared" si="114"/>
        <v>#DIV/0!</v>
      </c>
      <c r="S107" s="99" t="e">
        <f t="shared" si="115"/>
        <v>#DIV/0!</v>
      </c>
      <c r="T107" s="99" t="e">
        <f t="shared" si="116"/>
        <v>#DIV/0!</v>
      </c>
      <c r="U107" s="165" t="e">
        <f t="shared" si="117"/>
        <v>#DIV/0!</v>
      </c>
      <c r="V107" s="99" t="e">
        <f t="shared" si="118"/>
        <v>#DIV/0!</v>
      </c>
      <c r="W107" s="167" t="e">
        <f t="shared" si="119"/>
        <v>#DIV/0!</v>
      </c>
      <c r="X107" s="143"/>
    </row>
    <row r="108" spans="1:28" x14ac:dyDescent="0.2">
      <c r="B108" s="90"/>
      <c r="C108" s="97" t="s">
        <v>30</v>
      </c>
      <c r="D108" s="75" t="e">
        <f t="shared" si="104"/>
        <v>#DIV/0!</v>
      </c>
      <c r="E108" s="66" t="e">
        <f t="shared" si="105"/>
        <v>#DIV/0!</v>
      </c>
      <c r="F108" s="24"/>
      <c r="G108" s="62"/>
      <c r="H108" s="165" t="e">
        <f t="shared" si="106"/>
        <v>#DIV/0!</v>
      </c>
      <c r="I108" s="99" t="e">
        <f t="shared" si="107"/>
        <v>#DIV/0!</v>
      </c>
      <c r="J108" s="99" t="e">
        <f t="shared" si="108"/>
        <v>#DIV/0!</v>
      </c>
      <c r="K108" s="99" t="e">
        <f t="shared" si="109"/>
        <v>#DIV/0!</v>
      </c>
      <c r="L108" s="99" t="e">
        <f t="shared" si="110"/>
        <v>#DIV/0!</v>
      </c>
      <c r="M108" s="53"/>
      <c r="N108" s="85"/>
      <c r="O108" s="99" t="e">
        <f t="shared" si="111"/>
        <v>#DIV/0!</v>
      </c>
      <c r="P108" s="99" t="e">
        <f t="shared" si="112"/>
        <v>#DIV/0!</v>
      </c>
      <c r="Q108" s="99" t="e">
        <f t="shared" si="113"/>
        <v>#DIV/0!</v>
      </c>
      <c r="R108" s="99" t="e">
        <f t="shared" si="114"/>
        <v>#DIV/0!</v>
      </c>
      <c r="S108" s="99" t="e">
        <f t="shared" si="115"/>
        <v>#DIV/0!</v>
      </c>
      <c r="T108" s="99" t="e">
        <f t="shared" si="116"/>
        <v>#DIV/0!</v>
      </c>
      <c r="U108" s="165" t="e">
        <f t="shared" si="117"/>
        <v>#DIV/0!</v>
      </c>
      <c r="V108" s="99" t="e">
        <f t="shared" si="118"/>
        <v>#DIV/0!</v>
      </c>
      <c r="W108" s="167" t="e">
        <f t="shared" si="119"/>
        <v>#DIV/0!</v>
      </c>
      <c r="X108" s="143"/>
    </row>
    <row r="109" spans="1:28" s="2" customFormat="1" x14ac:dyDescent="0.2">
      <c r="B109" s="106" t="s">
        <v>2</v>
      </c>
      <c r="C109" s="101"/>
      <c r="D109" s="76" t="e">
        <f>SUM(D103:D108)</f>
        <v>#DIV/0!</v>
      </c>
      <c r="E109" s="68" t="e">
        <f>SUM(E103:E108)</f>
        <v>#DIV/0!</v>
      </c>
      <c r="F109" s="68">
        <f>SUM(F103:F108)</f>
        <v>0</v>
      </c>
      <c r="G109" s="119"/>
      <c r="H109" s="166" t="e">
        <f>SUM(H103:H108)</f>
        <v>#DIV/0!</v>
      </c>
      <c r="I109" s="119" t="e">
        <f>SUM(I103:I108)</f>
        <v>#DIV/0!</v>
      </c>
      <c r="J109" s="119" t="e">
        <f>SUM(J103:J108)</f>
        <v>#DIV/0!</v>
      </c>
      <c r="K109" s="119" t="e">
        <f>SUM(K103:K108)</f>
        <v>#DIV/0!</v>
      </c>
      <c r="L109" s="119" t="e">
        <f>SUM(L103:L108)</f>
        <v>#DIV/0!</v>
      </c>
      <c r="M109" s="101"/>
      <c r="N109" s="101"/>
      <c r="O109" s="119" t="e">
        <f t="shared" ref="O109:W109" si="120">SUM(O103:O108)</f>
        <v>#DIV/0!</v>
      </c>
      <c r="P109" s="119" t="e">
        <f t="shared" si="120"/>
        <v>#DIV/0!</v>
      </c>
      <c r="Q109" s="166" t="e">
        <f t="shared" si="120"/>
        <v>#DIV/0!</v>
      </c>
      <c r="R109" s="166" t="e">
        <f t="shared" si="120"/>
        <v>#DIV/0!</v>
      </c>
      <c r="S109" s="166" t="e">
        <f t="shared" si="120"/>
        <v>#DIV/0!</v>
      </c>
      <c r="T109" s="119" t="e">
        <f t="shared" si="120"/>
        <v>#DIV/0!</v>
      </c>
      <c r="U109" s="166" t="e">
        <f t="shared" si="120"/>
        <v>#DIV/0!</v>
      </c>
      <c r="V109" s="119" t="e">
        <f t="shared" si="120"/>
        <v>#DIV/0!</v>
      </c>
      <c r="W109" s="168" t="e">
        <f t="shared" si="120"/>
        <v>#DIV/0!</v>
      </c>
      <c r="X109" s="144"/>
    </row>
    <row r="110" spans="1:28" x14ac:dyDescent="0.2">
      <c r="B110" s="106"/>
      <c r="C110" s="97"/>
      <c r="D110" s="77"/>
      <c r="E110" s="69"/>
      <c r="F110" s="105"/>
      <c r="G110" s="99"/>
      <c r="H110" s="165"/>
      <c r="I110" s="99"/>
      <c r="J110" s="166"/>
      <c r="K110" s="165"/>
      <c r="L110" s="165"/>
      <c r="M110" s="97"/>
      <c r="N110" s="97"/>
      <c r="O110" s="165"/>
      <c r="P110" s="165"/>
      <c r="Q110" s="165"/>
      <c r="R110" s="165"/>
      <c r="S110" s="165"/>
      <c r="T110" s="165"/>
      <c r="U110" s="165"/>
      <c r="V110" s="165"/>
      <c r="W110" s="167"/>
      <c r="X110" s="143"/>
    </row>
    <row r="111" spans="1:28" x14ac:dyDescent="0.2">
      <c r="B111" s="106" t="s">
        <v>89</v>
      </c>
      <c r="C111" s="97"/>
      <c r="D111" s="77"/>
      <c r="E111" s="69"/>
      <c r="F111" s="105"/>
      <c r="G111" s="99"/>
      <c r="H111" s="165"/>
      <c r="I111" s="99"/>
      <c r="J111" s="165"/>
      <c r="K111" s="165"/>
      <c r="L111" s="165"/>
      <c r="M111" s="97"/>
      <c r="N111" s="97"/>
      <c r="O111" s="165"/>
      <c r="P111" s="165"/>
      <c r="Q111" s="165"/>
      <c r="R111" s="165"/>
      <c r="S111" s="165"/>
      <c r="T111" s="165"/>
      <c r="U111" s="165"/>
      <c r="V111" s="165"/>
      <c r="W111" s="167"/>
      <c r="X111" s="143"/>
    </row>
    <row r="112" spans="1:28" x14ac:dyDescent="0.2">
      <c r="B112" s="123"/>
      <c r="C112" s="97" t="s">
        <v>30</v>
      </c>
      <c r="D112" s="75" t="e">
        <f>F112/$F$8</f>
        <v>#DIV/0!</v>
      </c>
      <c r="E112" s="66" t="e">
        <f>F112/$F$8*$E$8</f>
        <v>#DIV/0!</v>
      </c>
      <c r="F112" s="84"/>
      <c r="G112" s="62"/>
      <c r="H112" s="165" t="e">
        <f>G112*E112</f>
        <v>#DIV/0!</v>
      </c>
      <c r="I112" s="99" t="e">
        <f>E112*$I$6</f>
        <v>#DIV/0!</v>
      </c>
      <c r="J112" s="99" t="e">
        <f>H112*$J$6</f>
        <v>#DIV/0!</v>
      </c>
      <c r="K112" s="99" t="e">
        <f>MIN(($K$6*$K$7*(E112/2080)),(H112*$K$6))</f>
        <v>#DIV/0!</v>
      </c>
      <c r="L112" s="99" t="e">
        <f>MIN(($L$6*$L$7*(E112/2080)),(H112*$L$6))</f>
        <v>#DIV/0!</v>
      </c>
      <c r="M112" s="137"/>
      <c r="N112" s="136"/>
      <c r="O112" s="99" t="e">
        <f>N112*H112/100</f>
        <v>#DIV/0!</v>
      </c>
      <c r="P112" s="99" t="e">
        <f>SUM(I112:L112)+O112</f>
        <v>#DIV/0!</v>
      </c>
      <c r="Q112" s="165" t="e">
        <f>H112+P112</f>
        <v>#DIV/0!</v>
      </c>
      <c r="R112" s="165" t="e">
        <f>Q112*$R$6</f>
        <v>#DIV/0!</v>
      </c>
      <c r="S112" s="165" t="e">
        <f>R112+Q112</f>
        <v>#DIV/0!</v>
      </c>
      <c r="T112" s="99" t="e">
        <f>$T$6*S112</f>
        <v>#DIV/0!</v>
      </c>
      <c r="U112" s="165" t="e">
        <f>S112+T112</f>
        <v>#DIV/0!</v>
      </c>
      <c r="V112" s="99" t="e">
        <f>$V$6*U112</f>
        <v>#DIV/0!</v>
      </c>
      <c r="W112" s="167" t="e">
        <f>U112+V112</f>
        <v>#DIV/0!</v>
      </c>
      <c r="X112" s="143"/>
    </row>
    <row r="113" spans="2:24" x14ac:dyDescent="0.2">
      <c r="B113" s="123"/>
      <c r="C113" s="97" t="s">
        <v>30</v>
      </c>
      <c r="D113" s="75" t="e">
        <f t="shared" ref="D113:D118" si="121">F113/$F$8</f>
        <v>#DIV/0!</v>
      </c>
      <c r="E113" s="66" t="e">
        <f t="shared" ref="E113:E118" si="122">F113/$F$8*$E$8</f>
        <v>#DIV/0!</v>
      </c>
      <c r="F113" s="24"/>
      <c r="G113" s="62"/>
      <c r="H113" s="165" t="e">
        <f t="shared" ref="H113:H118" si="123">G113*E113</f>
        <v>#DIV/0!</v>
      </c>
      <c r="I113" s="99" t="e">
        <f t="shared" ref="I113:I118" si="124">E113*$I$6</f>
        <v>#DIV/0!</v>
      </c>
      <c r="J113" s="99" t="e">
        <f t="shared" ref="J113:J118" si="125">H113*$J$6</f>
        <v>#DIV/0!</v>
      </c>
      <c r="K113" s="99" t="e">
        <f t="shared" ref="K113:K118" si="126">MIN(($K$6*$K$7*(E113/2080)),(H113*$K$6))</f>
        <v>#DIV/0!</v>
      </c>
      <c r="L113" s="99" t="e">
        <f t="shared" ref="L113:L118" si="127">MIN(($L$6*$L$7*(E113/2080)),(H113*$L$6))</f>
        <v>#DIV/0!</v>
      </c>
      <c r="M113" s="137"/>
      <c r="N113" s="136"/>
      <c r="O113" s="99" t="e">
        <f t="shared" ref="O113:O118" si="128">N113*H113/100</f>
        <v>#DIV/0!</v>
      </c>
      <c r="P113" s="99" t="e">
        <f t="shared" ref="P113:P118" si="129">SUM(I113:L113)+O113</f>
        <v>#DIV/0!</v>
      </c>
      <c r="Q113" s="165" t="e">
        <f t="shared" ref="Q113:Q118" si="130">H113+P113</f>
        <v>#DIV/0!</v>
      </c>
      <c r="R113" s="165" t="e">
        <f t="shared" ref="R113:R118" si="131">Q113*$R$6</f>
        <v>#DIV/0!</v>
      </c>
      <c r="S113" s="165" t="e">
        <f t="shared" ref="S113:S118" si="132">R113+Q113</f>
        <v>#DIV/0!</v>
      </c>
      <c r="T113" s="99" t="e">
        <f t="shared" ref="T113:T118" si="133">$T$6*S113</f>
        <v>#DIV/0!</v>
      </c>
      <c r="U113" s="165" t="e">
        <f t="shared" ref="U113:U118" si="134">S113+T113</f>
        <v>#DIV/0!</v>
      </c>
      <c r="V113" s="99" t="e">
        <f t="shared" ref="V113:V118" si="135">$V$6*U113</f>
        <v>#DIV/0!</v>
      </c>
      <c r="W113" s="167" t="e">
        <f t="shared" ref="W113:W118" si="136">U113+V113</f>
        <v>#DIV/0!</v>
      </c>
      <c r="X113" s="143"/>
    </row>
    <row r="114" spans="2:24" x14ac:dyDescent="0.2">
      <c r="B114" s="123"/>
      <c r="C114" s="97" t="s">
        <v>30</v>
      </c>
      <c r="D114" s="75" t="e">
        <f t="shared" si="121"/>
        <v>#DIV/0!</v>
      </c>
      <c r="E114" s="66" t="e">
        <f t="shared" si="122"/>
        <v>#DIV/0!</v>
      </c>
      <c r="F114" s="24">
        <v>0</v>
      </c>
      <c r="G114" s="62"/>
      <c r="H114" s="165" t="e">
        <f t="shared" si="123"/>
        <v>#DIV/0!</v>
      </c>
      <c r="I114" s="99" t="e">
        <f t="shared" si="124"/>
        <v>#DIV/0!</v>
      </c>
      <c r="J114" s="99" t="e">
        <f t="shared" si="125"/>
        <v>#DIV/0!</v>
      </c>
      <c r="K114" s="99" t="e">
        <f t="shared" si="126"/>
        <v>#DIV/0!</v>
      </c>
      <c r="L114" s="99" t="e">
        <f t="shared" si="127"/>
        <v>#DIV/0!</v>
      </c>
      <c r="M114" s="137"/>
      <c r="N114" s="136"/>
      <c r="O114" s="99" t="e">
        <f t="shared" si="128"/>
        <v>#DIV/0!</v>
      </c>
      <c r="P114" s="99" t="e">
        <f t="shared" si="129"/>
        <v>#DIV/0!</v>
      </c>
      <c r="Q114" s="165" t="e">
        <f t="shared" si="130"/>
        <v>#DIV/0!</v>
      </c>
      <c r="R114" s="165" t="e">
        <f t="shared" si="131"/>
        <v>#DIV/0!</v>
      </c>
      <c r="S114" s="165" t="e">
        <f t="shared" si="132"/>
        <v>#DIV/0!</v>
      </c>
      <c r="T114" s="99" t="e">
        <f t="shared" si="133"/>
        <v>#DIV/0!</v>
      </c>
      <c r="U114" s="165" t="e">
        <f t="shared" si="134"/>
        <v>#DIV/0!</v>
      </c>
      <c r="V114" s="99" t="e">
        <f t="shared" si="135"/>
        <v>#DIV/0!</v>
      </c>
      <c r="W114" s="167" t="e">
        <f t="shared" si="136"/>
        <v>#DIV/0!</v>
      </c>
      <c r="X114" s="143"/>
    </row>
    <row r="115" spans="2:24" x14ac:dyDescent="0.2">
      <c r="B115" s="123"/>
      <c r="C115" s="97" t="s">
        <v>30</v>
      </c>
      <c r="D115" s="75" t="e">
        <f t="shared" si="121"/>
        <v>#DIV/0!</v>
      </c>
      <c r="E115" s="66" t="e">
        <f t="shared" si="122"/>
        <v>#DIV/0!</v>
      </c>
      <c r="F115" s="24"/>
      <c r="G115" s="62"/>
      <c r="H115" s="165" t="e">
        <f t="shared" si="123"/>
        <v>#DIV/0!</v>
      </c>
      <c r="I115" s="99" t="e">
        <f t="shared" si="124"/>
        <v>#DIV/0!</v>
      </c>
      <c r="J115" s="99" t="e">
        <f t="shared" si="125"/>
        <v>#DIV/0!</v>
      </c>
      <c r="K115" s="99" t="e">
        <f t="shared" si="126"/>
        <v>#DIV/0!</v>
      </c>
      <c r="L115" s="99" t="e">
        <f t="shared" si="127"/>
        <v>#DIV/0!</v>
      </c>
      <c r="M115" s="53"/>
      <c r="N115" s="85"/>
      <c r="O115" s="99" t="e">
        <f t="shared" si="128"/>
        <v>#DIV/0!</v>
      </c>
      <c r="P115" s="99" t="e">
        <f t="shared" si="129"/>
        <v>#DIV/0!</v>
      </c>
      <c r="Q115" s="165" t="e">
        <f t="shared" si="130"/>
        <v>#DIV/0!</v>
      </c>
      <c r="R115" s="165" t="e">
        <f t="shared" si="131"/>
        <v>#DIV/0!</v>
      </c>
      <c r="S115" s="165" t="e">
        <f t="shared" si="132"/>
        <v>#DIV/0!</v>
      </c>
      <c r="T115" s="99" t="e">
        <f t="shared" si="133"/>
        <v>#DIV/0!</v>
      </c>
      <c r="U115" s="165" t="e">
        <f t="shared" si="134"/>
        <v>#DIV/0!</v>
      </c>
      <c r="V115" s="99" t="e">
        <f t="shared" si="135"/>
        <v>#DIV/0!</v>
      </c>
      <c r="W115" s="167" t="e">
        <f t="shared" si="136"/>
        <v>#DIV/0!</v>
      </c>
      <c r="X115" s="143"/>
    </row>
    <row r="116" spans="2:24" x14ac:dyDescent="0.2">
      <c r="B116" s="123"/>
      <c r="C116" s="97" t="s">
        <v>30</v>
      </c>
      <c r="D116" s="75" t="e">
        <f t="shared" si="121"/>
        <v>#DIV/0!</v>
      </c>
      <c r="E116" s="66" t="e">
        <f t="shared" si="122"/>
        <v>#DIV/0!</v>
      </c>
      <c r="F116" s="24"/>
      <c r="G116" s="62"/>
      <c r="H116" s="165" t="e">
        <f t="shared" si="123"/>
        <v>#DIV/0!</v>
      </c>
      <c r="I116" s="99" t="e">
        <f t="shared" si="124"/>
        <v>#DIV/0!</v>
      </c>
      <c r="J116" s="99" t="e">
        <f t="shared" si="125"/>
        <v>#DIV/0!</v>
      </c>
      <c r="K116" s="99" t="e">
        <f t="shared" si="126"/>
        <v>#DIV/0!</v>
      </c>
      <c r="L116" s="99" t="e">
        <f t="shared" si="127"/>
        <v>#DIV/0!</v>
      </c>
      <c r="M116" s="53"/>
      <c r="N116" s="85"/>
      <c r="O116" s="99" t="e">
        <f t="shared" si="128"/>
        <v>#DIV/0!</v>
      </c>
      <c r="P116" s="99" t="e">
        <f t="shared" si="129"/>
        <v>#DIV/0!</v>
      </c>
      <c r="Q116" s="165" t="e">
        <f t="shared" si="130"/>
        <v>#DIV/0!</v>
      </c>
      <c r="R116" s="165" t="e">
        <f t="shared" si="131"/>
        <v>#DIV/0!</v>
      </c>
      <c r="S116" s="165" t="e">
        <f t="shared" si="132"/>
        <v>#DIV/0!</v>
      </c>
      <c r="T116" s="99" t="e">
        <f t="shared" si="133"/>
        <v>#DIV/0!</v>
      </c>
      <c r="U116" s="165" t="e">
        <f t="shared" si="134"/>
        <v>#DIV/0!</v>
      </c>
      <c r="V116" s="99" t="e">
        <f t="shared" si="135"/>
        <v>#DIV/0!</v>
      </c>
      <c r="W116" s="167" t="e">
        <f t="shared" si="136"/>
        <v>#DIV/0!</v>
      </c>
      <c r="X116" s="143"/>
    </row>
    <row r="117" spans="2:24" x14ac:dyDescent="0.2">
      <c r="B117" s="123"/>
      <c r="C117" s="97" t="s">
        <v>30</v>
      </c>
      <c r="D117" s="75" t="e">
        <f t="shared" si="121"/>
        <v>#DIV/0!</v>
      </c>
      <c r="E117" s="66" t="e">
        <f t="shared" si="122"/>
        <v>#DIV/0!</v>
      </c>
      <c r="F117" s="24"/>
      <c r="G117" s="62"/>
      <c r="H117" s="165" t="e">
        <f t="shared" si="123"/>
        <v>#DIV/0!</v>
      </c>
      <c r="I117" s="99" t="e">
        <f t="shared" si="124"/>
        <v>#DIV/0!</v>
      </c>
      <c r="J117" s="99" t="e">
        <f t="shared" si="125"/>
        <v>#DIV/0!</v>
      </c>
      <c r="K117" s="99" t="e">
        <f t="shared" si="126"/>
        <v>#DIV/0!</v>
      </c>
      <c r="L117" s="99" t="e">
        <f t="shared" si="127"/>
        <v>#DIV/0!</v>
      </c>
      <c r="M117" s="53"/>
      <c r="N117" s="85"/>
      <c r="O117" s="99" t="e">
        <f t="shared" si="128"/>
        <v>#DIV/0!</v>
      </c>
      <c r="P117" s="99" t="e">
        <f t="shared" si="129"/>
        <v>#DIV/0!</v>
      </c>
      <c r="Q117" s="165" t="e">
        <f t="shared" si="130"/>
        <v>#DIV/0!</v>
      </c>
      <c r="R117" s="165" t="e">
        <f t="shared" si="131"/>
        <v>#DIV/0!</v>
      </c>
      <c r="S117" s="165" t="e">
        <f t="shared" si="132"/>
        <v>#DIV/0!</v>
      </c>
      <c r="T117" s="99" t="e">
        <f t="shared" si="133"/>
        <v>#DIV/0!</v>
      </c>
      <c r="U117" s="165" t="e">
        <f t="shared" si="134"/>
        <v>#DIV/0!</v>
      </c>
      <c r="V117" s="99" t="e">
        <f t="shared" si="135"/>
        <v>#DIV/0!</v>
      </c>
      <c r="W117" s="167" t="e">
        <f t="shared" si="136"/>
        <v>#DIV/0!</v>
      </c>
      <c r="X117" s="143"/>
    </row>
    <row r="118" spans="2:24" x14ac:dyDescent="0.2">
      <c r="B118" s="123"/>
      <c r="C118" s="97" t="s">
        <v>30</v>
      </c>
      <c r="D118" s="75" t="e">
        <f t="shared" si="121"/>
        <v>#DIV/0!</v>
      </c>
      <c r="E118" s="66" t="e">
        <f t="shared" si="122"/>
        <v>#DIV/0!</v>
      </c>
      <c r="F118" s="24"/>
      <c r="G118" s="62"/>
      <c r="H118" s="165" t="e">
        <f t="shared" si="123"/>
        <v>#DIV/0!</v>
      </c>
      <c r="I118" s="99" t="e">
        <f t="shared" si="124"/>
        <v>#DIV/0!</v>
      </c>
      <c r="J118" s="99" t="e">
        <f t="shared" si="125"/>
        <v>#DIV/0!</v>
      </c>
      <c r="K118" s="99" t="e">
        <f t="shared" si="126"/>
        <v>#DIV/0!</v>
      </c>
      <c r="L118" s="99" t="e">
        <f t="shared" si="127"/>
        <v>#DIV/0!</v>
      </c>
      <c r="M118" s="53"/>
      <c r="N118" s="85"/>
      <c r="O118" s="99" t="e">
        <f t="shared" si="128"/>
        <v>#DIV/0!</v>
      </c>
      <c r="P118" s="99" t="e">
        <f t="shared" si="129"/>
        <v>#DIV/0!</v>
      </c>
      <c r="Q118" s="165" t="e">
        <f t="shared" si="130"/>
        <v>#DIV/0!</v>
      </c>
      <c r="R118" s="165" t="e">
        <f t="shared" si="131"/>
        <v>#DIV/0!</v>
      </c>
      <c r="S118" s="165" t="e">
        <f t="shared" si="132"/>
        <v>#DIV/0!</v>
      </c>
      <c r="T118" s="99" t="e">
        <f t="shared" si="133"/>
        <v>#DIV/0!</v>
      </c>
      <c r="U118" s="165" t="e">
        <f t="shared" si="134"/>
        <v>#DIV/0!</v>
      </c>
      <c r="V118" s="99" t="e">
        <f t="shared" si="135"/>
        <v>#DIV/0!</v>
      </c>
      <c r="W118" s="167" t="e">
        <f t="shared" si="136"/>
        <v>#DIV/0!</v>
      </c>
      <c r="X118" s="143"/>
    </row>
    <row r="119" spans="2:24" x14ac:dyDescent="0.2">
      <c r="B119" s="106" t="s">
        <v>92</v>
      </c>
      <c r="C119" s="97"/>
      <c r="D119" s="75"/>
      <c r="E119" s="66"/>
      <c r="F119" s="66"/>
      <c r="G119" s="99"/>
      <c r="H119" s="165"/>
      <c r="I119" s="99"/>
      <c r="J119" s="99"/>
      <c r="K119" s="99"/>
      <c r="L119" s="99"/>
      <c r="M119" s="97"/>
      <c r="N119" s="125"/>
      <c r="O119" s="99"/>
      <c r="P119" s="99"/>
      <c r="Q119" s="165"/>
      <c r="R119" s="165"/>
      <c r="S119" s="165"/>
      <c r="T119" s="99"/>
      <c r="U119" s="165"/>
      <c r="V119" s="99"/>
      <c r="W119" s="167"/>
      <c r="X119" s="143"/>
    </row>
    <row r="120" spans="2:24" x14ac:dyDescent="0.2">
      <c r="B120" s="123"/>
      <c r="C120" s="97" t="s">
        <v>30</v>
      </c>
      <c r="D120" s="75" t="e">
        <f t="shared" ref="D120:D125" si="137">F120/$F$7</f>
        <v>#DIV/0!</v>
      </c>
      <c r="E120" s="66" t="e">
        <f t="shared" ref="E120:E125" si="138">F120/$F$7*$E$7</f>
        <v>#DIV/0!</v>
      </c>
      <c r="F120" s="24"/>
      <c r="G120" s="62"/>
      <c r="H120" s="165" t="e">
        <f t="shared" ref="H120:H125" si="139">G120*E120</f>
        <v>#DIV/0!</v>
      </c>
      <c r="I120" s="99" t="e">
        <f t="shared" ref="I120:I125" si="140">E120*$I$6</f>
        <v>#DIV/0!</v>
      </c>
      <c r="J120" s="99" t="e">
        <f t="shared" ref="J120:J125" si="141">H120*$J$6</f>
        <v>#DIV/0!</v>
      </c>
      <c r="K120" s="99" t="e">
        <f t="shared" ref="K120:K125" si="142">MIN(($K$6*$K$7*(E120/2080)),(H120*$K$6))</f>
        <v>#DIV/0!</v>
      </c>
      <c r="L120" s="99" t="e">
        <f t="shared" ref="L120:L125" si="143">MIN(($L$6*$L$7*(E120/2080)),(H120*$L$6))</f>
        <v>#DIV/0!</v>
      </c>
      <c r="M120" s="137"/>
      <c r="N120" s="136"/>
      <c r="O120" s="99" t="e">
        <f t="shared" ref="O120:O125" si="144">N120*H120/100</f>
        <v>#DIV/0!</v>
      </c>
      <c r="P120" s="99" t="e">
        <f t="shared" ref="P120:P125" si="145">SUM(I120:L120)+O120</f>
        <v>#DIV/0!</v>
      </c>
      <c r="Q120" s="165" t="e">
        <f t="shared" ref="Q120:Q125" si="146">H120+P120</f>
        <v>#DIV/0!</v>
      </c>
      <c r="R120" s="165" t="e">
        <f t="shared" ref="R120:R125" si="147">Q120*$R$6</f>
        <v>#DIV/0!</v>
      </c>
      <c r="S120" s="165" t="e">
        <f t="shared" ref="S120:S125" si="148">R120+Q120</f>
        <v>#DIV/0!</v>
      </c>
      <c r="T120" s="99" t="e">
        <f t="shared" ref="T120:T125" si="149">$T$6*S120</f>
        <v>#DIV/0!</v>
      </c>
      <c r="U120" s="165" t="e">
        <f t="shared" ref="U120:U125" si="150">S120+T120</f>
        <v>#DIV/0!</v>
      </c>
      <c r="V120" s="99" t="e">
        <f t="shared" ref="V120:V125" si="151">$V$6*U120</f>
        <v>#DIV/0!</v>
      </c>
      <c r="W120" s="167" t="e">
        <f t="shared" ref="W120:W125" si="152">U120+V120</f>
        <v>#DIV/0!</v>
      </c>
      <c r="X120" s="143"/>
    </row>
    <row r="121" spans="2:24" x14ac:dyDescent="0.2">
      <c r="B121" s="123"/>
      <c r="C121" s="97" t="s">
        <v>30</v>
      </c>
      <c r="D121" s="75" t="e">
        <f t="shared" si="137"/>
        <v>#DIV/0!</v>
      </c>
      <c r="E121" s="66" t="e">
        <f t="shared" si="138"/>
        <v>#DIV/0!</v>
      </c>
      <c r="F121" s="24"/>
      <c r="G121" s="62"/>
      <c r="H121" s="165" t="e">
        <f t="shared" si="139"/>
        <v>#DIV/0!</v>
      </c>
      <c r="I121" s="99" t="e">
        <f t="shared" si="140"/>
        <v>#DIV/0!</v>
      </c>
      <c r="J121" s="99" t="e">
        <f t="shared" si="141"/>
        <v>#DIV/0!</v>
      </c>
      <c r="K121" s="99" t="e">
        <f t="shared" si="142"/>
        <v>#DIV/0!</v>
      </c>
      <c r="L121" s="99" t="e">
        <f t="shared" si="143"/>
        <v>#DIV/0!</v>
      </c>
      <c r="M121" s="137"/>
      <c r="N121" s="136"/>
      <c r="O121" s="99" t="e">
        <f t="shared" si="144"/>
        <v>#DIV/0!</v>
      </c>
      <c r="P121" s="99" t="e">
        <f t="shared" si="145"/>
        <v>#DIV/0!</v>
      </c>
      <c r="Q121" s="165" t="e">
        <f t="shared" si="146"/>
        <v>#DIV/0!</v>
      </c>
      <c r="R121" s="165" t="e">
        <f t="shared" si="147"/>
        <v>#DIV/0!</v>
      </c>
      <c r="S121" s="165" t="e">
        <f t="shared" si="148"/>
        <v>#DIV/0!</v>
      </c>
      <c r="T121" s="99" t="e">
        <f t="shared" si="149"/>
        <v>#DIV/0!</v>
      </c>
      <c r="U121" s="165" t="e">
        <f t="shared" si="150"/>
        <v>#DIV/0!</v>
      </c>
      <c r="V121" s="99" t="e">
        <f t="shared" si="151"/>
        <v>#DIV/0!</v>
      </c>
      <c r="W121" s="167" t="e">
        <f t="shared" si="152"/>
        <v>#DIV/0!</v>
      </c>
      <c r="X121" s="143"/>
    </row>
    <row r="122" spans="2:24" x14ac:dyDescent="0.2">
      <c r="B122" s="123"/>
      <c r="C122" s="97" t="s">
        <v>30</v>
      </c>
      <c r="D122" s="75" t="e">
        <f t="shared" si="137"/>
        <v>#DIV/0!</v>
      </c>
      <c r="E122" s="66" t="e">
        <f t="shared" si="138"/>
        <v>#DIV/0!</v>
      </c>
      <c r="F122" s="24"/>
      <c r="G122" s="62"/>
      <c r="H122" s="165" t="e">
        <f t="shared" si="139"/>
        <v>#DIV/0!</v>
      </c>
      <c r="I122" s="99" t="e">
        <f t="shared" si="140"/>
        <v>#DIV/0!</v>
      </c>
      <c r="J122" s="99" t="e">
        <f t="shared" si="141"/>
        <v>#DIV/0!</v>
      </c>
      <c r="K122" s="99" t="e">
        <f t="shared" si="142"/>
        <v>#DIV/0!</v>
      </c>
      <c r="L122" s="99" t="e">
        <f t="shared" si="143"/>
        <v>#DIV/0!</v>
      </c>
      <c r="M122" s="53"/>
      <c r="N122" s="85"/>
      <c r="O122" s="99" t="e">
        <f t="shared" si="144"/>
        <v>#DIV/0!</v>
      </c>
      <c r="P122" s="99" t="e">
        <f t="shared" si="145"/>
        <v>#DIV/0!</v>
      </c>
      <c r="Q122" s="165" t="e">
        <f t="shared" si="146"/>
        <v>#DIV/0!</v>
      </c>
      <c r="R122" s="165" t="e">
        <f t="shared" si="147"/>
        <v>#DIV/0!</v>
      </c>
      <c r="S122" s="165" t="e">
        <f t="shared" si="148"/>
        <v>#DIV/0!</v>
      </c>
      <c r="T122" s="99" t="e">
        <f t="shared" si="149"/>
        <v>#DIV/0!</v>
      </c>
      <c r="U122" s="165" t="e">
        <f t="shared" si="150"/>
        <v>#DIV/0!</v>
      </c>
      <c r="V122" s="99" t="e">
        <f t="shared" si="151"/>
        <v>#DIV/0!</v>
      </c>
      <c r="W122" s="167" t="e">
        <f t="shared" si="152"/>
        <v>#DIV/0!</v>
      </c>
      <c r="X122" s="143"/>
    </row>
    <row r="123" spans="2:24" x14ac:dyDescent="0.2">
      <c r="B123" s="123"/>
      <c r="C123" s="97" t="s">
        <v>30</v>
      </c>
      <c r="D123" s="75" t="e">
        <f t="shared" si="137"/>
        <v>#DIV/0!</v>
      </c>
      <c r="E123" s="66" t="e">
        <f t="shared" si="138"/>
        <v>#DIV/0!</v>
      </c>
      <c r="F123" s="24"/>
      <c r="G123" s="62"/>
      <c r="H123" s="165" t="e">
        <f t="shared" si="139"/>
        <v>#DIV/0!</v>
      </c>
      <c r="I123" s="99" t="e">
        <f t="shared" si="140"/>
        <v>#DIV/0!</v>
      </c>
      <c r="J123" s="99" t="e">
        <f t="shared" si="141"/>
        <v>#DIV/0!</v>
      </c>
      <c r="K123" s="99" t="e">
        <f t="shared" si="142"/>
        <v>#DIV/0!</v>
      </c>
      <c r="L123" s="99" t="e">
        <f t="shared" si="143"/>
        <v>#DIV/0!</v>
      </c>
      <c r="M123" s="53"/>
      <c r="N123" s="85"/>
      <c r="O123" s="99" t="e">
        <f t="shared" si="144"/>
        <v>#DIV/0!</v>
      </c>
      <c r="P123" s="99" t="e">
        <f t="shared" si="145"/>
        <v>#DIV/0!</v>
      </c>
      <c r="Q123" s="165" t="e">
        <f t="shared" si="146"/>
        <v>#DIV/0!</v>
      </c>
      <c r="R123" s="165" t="e">
        <f t="shared" si="147"/>
        <v>#DIV/0!</v>
      </c>
      <c r="S123" s="165" t="e">
        <f t="shared" si="148"/>
        <v>#DIV/0!</v>
      </c>
      <c r="T123" s="99" t="e">
        <f t="shared" si="149"/>
        <v>#DIV/0!</v>
      </c>
      <c r="U123" s="165" t="e">
        <f t="shared" si="150"/>
        <v>#DIV/0!</v>
      </c>
      <c r="V123" s="99" t="e">
        <f t="shared" si="151"/>
        <v>#DIV/0!</v>
      </c>
      <c r="W123" s="167" t="e">
        <f t="shared" si="152"/>
        <v>#DIV/0!</v>
      </c>
      <c r="X123" s="143"/>
    </row>
    <row r="124" spans="2:24" x14ac:dyDescent="0.2">
      <c r="B124" s="123"/>
      <c r="C124" s="97" t="s">
        <v>30</v>
      </c>
      <c r="D124" s="75" t="e">
        <f t="shared" si="137"/>
        <v>#DIV/0!</v>
      </c>
      <c r="E124" s="66" t="e">
        <f t="shared" si="138"/>
        <v>#DIV/0!</v>
      </c>
      <c r="F124" s="24"/>
      <c r="G124" s="62"/>
      <c r="H124" s="165" t="e">
        <f t="shared" si="139"/>
        <v>#DIV/0!</v>
      </c>
      <c r="I124" s="99" t="e">
        <f t="shared" si="140"/>
        <v>#DIV/0!</v>
      </c>
      <c r="J124" s="99" t="e">
        <f t="shared" si="141"/>
        <v>#DIV/0!</v>
      </c>
      <c r="K124" s="99" t="e">
        <f t="shared" si="142"/>
        <v>#DIV/0!</v>
      </c>
      <c r="L124" s="99" t="e">
        <f t="shared" si="143"/>
        <v>#DIV/0!</v>
      </c>
      <c r="M124" s="53"/>
      <c r="N124" s="85"/>
      <c r="O124" s="99" t="e">
        <f t="shared" si="144"/>
        <v>#DIV/0!</v>
      </c>
      <c r="P124" s="99" t="e">
        <f t="shared" si="145"/>
        <v>#DIV/0!</v>
      </c>
      <c r="Q124" s="165" t="e">
        <f t="shared" si="146"/>
        <v>#DIV/0!</v>
      </c>
      <c r="R124" s="165" t="e">
        <f t="shared" si="147"/>
        <v>#DIV/0!</v>
      </c>
      <c r="S124" s="165" t="e">
        <f t="shared" si="148"/>
        <v>#DIV/0!</v>
      </c>
      <c r="T124" s="99" t="e">
        <f t="shared" si="149"/>
        <v>#DIV/0!</v>
      </c>
      <c r="U124" s="165" t="e">
        <f t="shared" si="150"/>
        <v>#DIV/0!</v>
      </c>
      <c r="V124" s="99" t="e">
        <f t="shared" si="151"/>
        <v>#DIV/0!</v>
      </c>
      <c r="W124" s="167" t="e">
        <f t="shared" si="152"/>
        <v>#DIV/0!</v>
      </c>
      <c r="X124" s="143"/>
    </row>
    <row r="125" spans="2:24" x14ac:dyDescent="0.2">
      <c r="B125" s="123"/>
      <c r="C125" s="97" t="s">
        <v>30</v>
      </c>
      <c r="D125" s="75" t="e">
        <f t="shared" si="137"/>
        <v>#DIV/0!</v>
      </c>
      <c r="E125" s="66" t="e">
        <f t="shared" si="138"/>
        <v>#DIV/0!</v>
      </c>
      <c r="F125" s="24"/>
      <c r="G125" s="62"/>
      <c r="H125" s="165" t="e">
        <f t="shared" si="139"/>
        <v>#DIV/0!</v>
      </c>
      <c r="I125" s="99" t="e">
        <f t="shared" si="140"/>
        <v>#DIV/0!</v>
      </c>
      <c r="J125" s="99" t="e">
        <f t="shared" si="141"/>
        <v>#DIV/0!</v>
      </c>
      <c r="K125" s="99" t="e">
        <f t="shared" si="142"/>
        <v>#DIV/0!</v>
      </c>
      <c r="L125" s="99" t="e">
        <f t="shared" si="143"/>
        <v>#DIV/0!</v>
      </c>
      <c r="M125" s="53"/>
      <c r="N125" s="85"/>
      <c r="O125" s="99" t="e">
        <f t="shared" si="144"/>
        <v>#DIV/0!</v>
      </c>
      <c r="P125" s="99" t="e">
        <f t="shared" si="145"/>
        <v>#DIV/0!</v>
      </c>
      <c r="Q125" s="165" t="e">
        <f t="shared" si="146"/>
        <v>#DIV/0!</v>
      </c>
      <c r="R125" s="165" t="e">
        <f t="shared" si="147"/>
        <v>#DIV/0!</v>
      </c>
      <c r="S125" s="165" t="e">
        <f t="shared" si="148"/>
        <v>#DIV/0!</v>
      </c>
      <c r="T125" s="99" t="e">
        <f t="shared" si="149"/>
        <v>#DIV/0!</v>
      </c>
      <c r="U125" s="165" t="e">
        <f t="shared" si="150"/>
        <v>#DIV/0!</v>
      </c>
      <c r="V125" s="99" t="e">
        <f t="shared" si="151"/>
        <v>#DIV/0!</v>
      </c>
      <c r="W125" s="167" t="e">
        <f t="shared" si="152"/>
        <v>#DIV/0!</v>
      </c>
      <c r="X125" s="143"/>
    </row>
    <row r="126" spans="2:24" s="2" customFormat="1" x14ac:dyDescent="0.2">
      <c r="B126" s="106" t="s">
        <v>4</v>
      </c>
      <c r="C126" s="101"/>
      <c r="D126" s="76" t="e">
        <f>SUM(D112:D125)</f>
        <v>#DIV/0!</v>
      </c>
      <c r="E126" s="68" t="e">
        <f>SUM(E112:E125)</f>
        <v>#DIV/0!</v>
      </c>
      <c r="F126" s="68">
        <f>SUM(F112:F125)</f>
        <v>0</v>
      </c>
      <c r="G126" s="119"/>
      <c r="H126" s="166" t="e">
        <f>SUM(H112:H125)</f>
        <v>#DIV/0!</v>
      </c>
      <c r="I126" s="119" t="e">
        <f>SUM(I112:I125)</f>
        <v>#DIV/0!</v>
      </c>
      <c r="J126" s="119" t="e">
        <f>SUM(J112:J125)</f>
        <v>#DIV/0!</v>
      </c>
      <c r="K126" s="119" t="e">
        <f>SUM(K112:K125)</f>
        <v>#DIV/0!</v>
      </c>
      <c r="L126" s="119" t="e">
        <f>SUM(L112:L125)</f>
        <v>#DIV/0!</v>
      </c>
      <c r="M126" s="101"/>
      <c r="N126" s="101"/>
      <c r="O126" s="119" t="e">
        <f t="shared" ref="O126:W126" si="153">SUM(O112:O125)</f>
        <v>#DIV/0!</v>
      </c>
      <c r="P126" s="119" t="e">
        <f t="shared" si="153"/>
        <v>#DIV/0!</v>
      </c>
      <c r="Q126" s="166" t="e">
        <f t="shared" si="153"/>
        <v>#DIV/0!</v>
      </c>
      <c r="R126" s="166" t="e">
        <f t="shared" si="153"/>
        <v>#DIV/0!</v>
      </c>
      <c r="S126" s="166" t="e">
        <f t="shared" si="153"/>
        <v>#DIV/0!</v>
      </c>
      <c r="T126" s="119" t="e">
        <f t="shared" si="153"/>
        <v>#DIV/0!</v>
      </c>
      <c r="U126" s="166" t="e">
        <f t="shared" si="153"/>
        <v>#DIV/0!</v>
      </c>
      <c r="V126" s="119" t="e">
        <f t="shared" si="153"/>
        <v>#DIV/0!</v>
      </c>
      <c r="W126" s="168" t="e">
        <f t="shared" si="153"/>
        <v>#DIV/0!</v>
      </c>
      <c r="X126" s="144"/>
    </row>
    <row r="127" spans="2:24" s="2" customFormat="1" x14ac:dyDescent="0.2">
      <c r="B127" s="106"/>
      <c r="C127" s="101"/>
      <c r="D127" s="76"/>
      <c r="E127" s="68"/>
      <c r="F127" s="68"/>
      <c r="G127" s="119"/>
      <c r="H127" s="107"/>
      <c r="I127" s="72"/>
      <c r="J127" s="72"/>
      <c r="K127" s="72"/>
      <c r="L127" s="72"/>
      <c r="M127" s="101"/>
      <c r="N127" s="101"/>
      <c r="O127" s="119"/>
      <c r="P127" s="119"/>
      <c r="Q127" s="166"/>
      <c r="R127" s="166"/>
      <c r="S127" s="166"/>
      <c r="T127" s="119"/>
      <c r="U127" s="166"/>
      <c r="V127" s="119"/>
      <c r="W127" s="168"/>
      <c r="X127" s="144"/>
    </row>
    <row r="128" spans="2:24" s="2" customFormat="1" x14ac:dyDescent="0.2">
      <c r="B128" s="106" t="s">
        <v>44</v>
      </c>
      <c r="C128" s="101"/>
      <c r="D128" s="76"/>
      <c r="E128" s="68"/>
      <c r="F128" s="68"/>
      <c r="G128" s="119"/>
      <c r="H128" s="107"/>
      <c r="I128" s="72"/>
      <c r="J128" s="72"/>
      <c r="K128" s="72"/>
      <c r="L128" s="72"/>
      <c r="M128" s="101"/>
      <c r="N128" s="101"/>
      <c r="O128" s="166" t="e">
        <f>O126+O109</f>
        <v>#DIV/0!</v>
      </c>
      <c r="P128" s="166" t="e">
        <f t="shared" ref="P128:V128" si="154">P126+P109</f>
        <v>#DIV/0!</v>
      </c>
      <c r="Q128" s="166" t="e">
        <f t="shared" si="154"/>
        <v>#DIV/0!</v>
      </c>
      <c r="R128" s="166" t="e">
        <f t="shared" si="154"/>
        <v>#DIV/0!</v>
      </c>
      <c r="S128" s="166" t="e">
        <f t="shared" si="154"/>
        <v>#DIV/0!</v>
      </c>
      <c r="T128" s="166" t="e">
        <f t="shared" si="154"/>
        <v>#DIV/0!</v>
      </c>
      <c r="U128" s="166" t="e">
        <f t="shared" si="154"/>
        <v>#DIV/0!</v>
      </c>
      <c r="V128" s="166" t="e">
        <f t="shared" si="154"/>
        <v>#DIV/0!</v>
      </c>
      <c r="W128" s="168" t="e">
        <f>W126+W109</f>
        <v>#DIV/0!</v>
      </c>
      <c r="X128" s="144"/>
    </row>
    <row r="129" spans="1:24" s="2" customFormat="1" x14ac:dyDescent="0.2">
      <c r="B129" s="106"/>
      <c r="C129" s="101"/>
      <c r="D129" s="76"/>
      <c r="E129" s="68"/>
      <c r="F129" s="124"/>
      <c r="G129" s="119"/>
      <c r="H129" s="107"/>
      <c r="I129" s="72"/>
      <c r="J129" s="72"/>
      <c r="K129" s="72"/>
      <c r="L129" s="72"/>
      <c r="M129" s="101"/>
      <c r="N129" s="101"/>
      <c r="O129" s="72"/>
      <c r="P129" s="72"/>
      <c r="Q129" s="107"/>
      <c r="R129" s="107"/>
      <c r="S129" s="107"/>
      <c r="T129" s="72"/>
      <c r="U129" s="107"/>
      <c r="V129" s="72"/>
      <c r="W129" s="108"/>
      <c r="X129" s="144"/>
    </row>
    <row r="130" spans="1:24" s="2" customFormat="1" x14ac:dyDescent="0.2">
      <c r="B130" s="106" t="s">
        <v>85</v>
      </c>
      <c r="C130" s="101"/>
      <c r="D130" s="76"/>
      <c r="E130" s="68"/>
      <c r="F130" s="124"/>
      <c r="G130" s="119"/>
      <c r="H130" s="107"/>
      <c r="I130" s="72"/>
      <c r="J130" s="72"/>
      <c r="K130" s="72"/>
      <c r="L130" s="72"/>
      <c r="M130" s="101"/>
      <c r="N130" s="101"/>
      <c r="O130" s="72"/>
      <c r="P130" s="72"/>
      <c r="Q130" s="107"/>
      <c r="R130" s="107"/>
      <c r="S130" s="107"/>
      <c r="T130" s="72"/>
      <c r="U130" s="107"/>
      <c r="V130" s="72"/>
      <c r="W130" s="108"/>
      <c r="X130" s="144"/>
    </row>
    <row r="131" spans="1:24" s="2" customFormat="1" x14ac:dyDescent="0.2">
      <c r="B131" s="139"/>
      <c r="C131" s="101"/>
      <c r="D131" s="76"/>
      <c r="E131" s="68"/>
      <c r="F131" s="124"/>
      <c r="G131" s="119"/>
      <c r="H131" s="107"/>
      <c r="I131" s="72"/>
      <c r="J131" s="72"/>
      <c r="K131" s="72"/>
      <c r="L131" s="72"/>
      <c r="M131" s="101"/>
      <c r="N131" s="101"/>
      <c r="O131" s="72"/>
      <c r="P131" s="72"/>
      <c r="Q131" s="169"/>
      <c r="R131" s="165">
        <f>Q131*$R$6</f>
        <v>0</v>
      </c>
      <c r="S131" s="165">
        <f>R131+Q131</f>
        <v>0</v>
      </c>
      <c r="T131" s="99">
        <f>$T$6*S131</f>
        <v>0</v>
      </c>
      <c r="U131" s="165">
        <f>S131+T131</f>
        <v>0</v>
      </c>
      <c r="V131" s="99">
        <f>$V$6*U131</f>
        <v>0</v>
      </c>
      <c r="W131" s="167">
        <f>U131+V131</f>
        <v>0</v>
      </c>
      <c r="X131" s="144"/>
    </row>
    <row r="132" spans="1:24" s="2" customFormat="1" x14ac:dyDescent="0.2">
      <c r="B132" s="139"/>
      <c r="C132" s="101"/>
      <c r="D132" s="76"/>
      <c r="E132" s="68"/>
      <c r="F132" s="124"/>
      <c r="G132" s="119"/>
      <c r="H132" s="107"/>
      <c r="I132" s="72"/>
      <c r="J132" s="72"/>
      <c r="K132" s="72"/>
      <c r="L132" s="72"/>
      <c r="M132" s="101"/>
      <c r="N132" s="101"/>
      <c r="O132" s="72"/>
      <c r="P132" s="72"/>
      <c r="Q132" s="169"/>
      <c r="R132" s="165">
        <f t="shared" ref="R132:R139" si="155">Q132*$R$6</f>
        <v>0</v>
      </c>
      <c r="S132" s="165">
        <f t="shared" ref="S132:S139" si="156">R132+Q132</f>
        <v>0</v>
      </c>
      <c r="T132" s="99">
        <f t="shared" ref="T132:T139" si="157">$T$6*S132</f>
        <v>0</v>
      </c>
      <c r="U132" s="165">
        <f t="shared" ref="U132:U139" si="158">S132+T132</f>
        <v>0</v>
      </c>
      <c r="V132" s="99">
        <f t="shared" ref="V132:V139" si="159">$V$6*U132</f>
        <v>0</v>
      </c>
      <c r="W132" s="167">
        <f t="shared" ref="W132:W139" si="160">U132+V132</f>
        <v>0</v>
      </c>
      <c r="X132" s="144"/>
    </row>
    <row r="133" spans="1:24" s="2" customFormat="1" x14ac:dyDescent="0.2">
      <c r="B133" s="139"/>
      <c r="C133" s="101"/>
      <c r="D133" s="76"/>
      <c r="E133" s="68"/>
      <c r="F133" s="68"/>
      <c r="G133" s="119"/>
      <c r="H133" s="107"/>
      <c r="I133" s="72"/>
      <c r="J133" s="72"/>
      <c r="K133" s="72"/>
      <c r="L133" s="72"/>
      <c r="M133" s="101"/>
      <c r="N133" s="101"/>
      <c r="O133" s="72"/>
      <c r="P133" s="72"/>
      <c r="Q133" s="169"/>
      <c r="R133" s="165">
        <f t="shared" si="155"/>
        <v>0</v>
      </c>
      <c r="S133" s="165">
        <f t="shared" si="156"/>
        <v>0</v>
      </c>
      <c r="T133" s="99">
        <f t="shared" si="157"/>
        <v>0</v>
      </c>
      <c r="U133" s="165">
        <f t="shared" si="158"/>
        <v>0</v>
      </c>
      <c r="V133" s="99">
        <f t="shared" si="159"/>
        <v>0</v>
      </c>
      <c r="W133" s="167">
        <f t="shared" si="160"/>
        <v>0</v>
      </c>
      <c r="X133" s="144"/>
    </row>
    <row r="134" spans="1:24" s="2" customFormat="1" x14ac:dyDescent="0.2">
      <c r="B134" s="139"/>
      <c r="C134" s="101"/>
      <c r="D134" s="76"/>
      <c r="E134" s="68"/>
      <c r="F134" s="68"/>
      <c r="G134" s="119"/>
      <c r="H134" s="107"/>
      <c r="I134" s="72"/>
      <c r="J134" s="72"/>
      <c r="K134" s="72"/>
      <c r="L134" s="72"/>
      <c r="M134" s="101"/>
      <c r="N134" s="101"/>
      <c r="O134" s="72"/>
      <c r="P134" s="72"/>
      <c r="Q134" s="169"/>
      <c r="R134" s="165">
        <f t="shared" si="155"/>
        <v>0</v>
      </c>
      <c r="S134" s="165">
        <f t="shared" si="156"/>
        <v>0</v>
      </c>
      <c r="T134" s="99">
        <f t="shared" si="157"/>
        <v>0</v>
      </c>
      <c r="U134" s="165">
        <f t="shared" si="158"/>
        <v>0</v>
      </c>
      <c r="V134" s="99">
        <f t="shared" si="159"/>
        <v>0</v>
      </c>
      <c r="W134" s="167">
        <f t="shared" si="160"/>
        <v>0</v>
      </c>
      <c r="X134" s="144"/>
    </row>
    <row r="135" spans="1:24" s="2" customFormat="1" x14ac:dyDescent="0.2">
      <c r="B135" s="140"/>
      <c r="C135" s="101"/>
      <c r="D135" s="76"/>
      <c r="E135" s="68"/>
      <c r="F135" s="68"/>
      <c r="G135" s="119"/>
      <c r="H135" s="107"/>
      <c r="I135" s="72"/>
      <c r="J135" s="72"/>
      <c r="K135" s="72"/>
      <c r="L135" s="72"/>
      <c r="M135" s="101"/>
      <c r="N135" s="101"/>
      <c r="O135" s="72"/>
      <c r="P135" s="72"/>
      <c r="Q135" s="169"/>
      <c r="R135" s="165">
        <f t="shared" si="155"/>
        <v>0</v>
      </c>
      <c r="S135" s="165">
        <f t="shared" si="156"/>
        <v>0</v>
      </c>
      <c r="T135" s="99">
        <f t="shared" si="157"/>
        <v>0</v>
      </c>
      <c r="U135" s="165">
        <f t="shared" si="158"/>
        <v>0</v>
      </c>
      <c r="V135" s="99">
        <f t="shared" si="159"/>
        <v>0</v>
      </c>
      <c r="W135" s="167">
        <f t="shared" si="160"/>
        <v>0</v>
      </c>
      <c r="X135" s="144"/>
    </row>
    <row r="136" spans="1:24" s="2" customFormat="1" x14ac:dyDescent="0.2">
      <c r="B136" s="140"/>
      <c r="C136" s="101"/>
      <c r="D136" s="76"/>
      <c r="E136" s="68"/>
      <c r="F136" s="68"/>
      <c r="G136" s="119"/>
      <c r="H136" s="107"/>
      <c r="I136" s="72"/>
      <c r="J136" s="72"/>
      <c r="K136" s="72"/>
      <c r="L136" s="72"/>
      <c r="M136" s="101"/>
      <c r="N136" s="101"/>
      <c r="O136" s="72"/>
      <c r="P136" s="72"/>
      <c r="Q136" s="169"/>
      <c r="R136" s="165">
        <f t="shared" si="155"/>
        <v>0</v>
      </c>
      <c r="S136" s="165">
        <f t="shared" si="156"/>
        <v>0</v>
      </c>
      <c r="T136" s="99">
        <f t="shared" si="157"/>
        <v>0</v>
      </c>
      <c r="U136" s="165">
        <f t="shared" si="158"/>
        <v>0</v>
      </c>
      <c r="V136" s="99">
        <f t="shared" si="159"/>
        <v>0</v>
      </c>
      <c r="W136" s="167">
        <f t="shared" si="160"/>
        <v>0</v>
      </c>
      <c r="X136" s="144"/>
    </row>
    <row r="137" spans="1:24" s="2" customFormat="1" x14ac:dyDescent="0.2">
      <c r="B137" s="140"/>
      <c r="C137" s="101"/>
      <c r="D137" s="76"/>
      <c r="E137" s="68"/>
      <c r="F137" s="68"/>
      <c r="G137" s="119"/>
      <c r="H137" s="107"/>
      <c r="I137" s="72"/>
      <c r="J137" s="72"/>
      <c r="K137" s="72"/>
      <c r="L137" s="72"/>
      <c r="M137" s="101"/>
      <c r="N137" s="101"/>
      <c r="O137" s="72"/>
      <c r="P137" s="72"/>
      <c r="Q137" s="169"/>
      <c r="R137" s="165">
        <f t="shared" si="155"/>
        <v>0</v>
      </c>
      <c r="S137" s="165">
        <f t="shared" si="156"/>
        <v>0</v>
      </c>
      <c r="T137" s="99">
        <f t="shared" si="157"/>
        <v>0</v>
      </c>
      <c r="U137" s="165">
        <f t="shared" si="158"/>
        <v>0</v>
      </c>
      <c r="V137" s="99">
        <f t="shared" si="159"/>
        <v>0</v>
      </c>
      <c r="W137" s="167">
        <f t="shared" si="160"/>
        <v>0</v>
      </c>
      <c r="X137" s="144"/>
    </row>
    <row r="138" spans="1:24" s="2" customFormat="1" x14ac:dyDescent="0.2">
      <c r="B138" s="140"/>
      <c r="C138" s="101"/>
      <c r="D138" s="76"/>
      <c r="E138" s="68"/>
      <c r="F138" s="68"/>
      <c r="G138" s="119"/>
      <c r="H138" s="107"/>
      <c r="I138" s="72"/>
      <c r="J138" s="72"/>
      <c r="K138" s="72"/>
      <c r="L138" s="72"/>
      <c r="M138" s="101"/>
      <c r="N138" s="101"/>
      <c r="O138" s="72"/>
      <c r="P138" s="72"/>
      <c r="Q138" s="169"/>
      <c r="R138" s="165">
        <f t="shared" si="155"/>
        <v>0</v>
      </c>
      <c r="S138" s="165">
        <f t="shared" si="156"/>
        <v>0</v>
      </c>
      <c r="T138" s="99">
        <f t="shared" si="157"/>
        <v>0</v>
      </c>
      <c r="U138" s="165">
        <f t="shared" si="158"/>
        <v>0</v>
      </c>
      <c r="V138" s="99">
        <f t="shared" si="159"/>
        <v>0</v>
      </c>
      <c r="W138" s="167">
        <f t="shared" si="160"/>
        <v>0</v>
      </c>
      <c r="X138" s="144"/>
    </row>
    <row r="139" spans="1:24" s="2" customFormat="1" x14ac:dyDescent="0.2">
      <c r="B139" s="140"/>
      <c r="C139" s="101"/>
      <c r="D139" s="76"/>
      <c r="E139" s="68"/>
      <c r="F139" s="68"/>
      <c r="G139" s="119"/>
      <c r="H139" s="107"/>
      <c r="I139" s="72"/>
      <c r="J139" s="72"/>
      <c r="K139" s="72"/>
      <c r="L139" s="72"/>
      <c r="M139" s="101"/>
      <c r="N139" s="101"/>
      <c r="O139" s="72"/>
      <c r="P139" s="72"/>
      <c r="Q139" s="169"/>
      <c r="R139" s="165">
        <f t="shared" si="155"/>
        <v>0</v>
      </c>
      <c r="S139" s="165">
        <f t="shared" si="156"/>
        <v>0</v>
      </c>
      <c r="T139" s="99">
        <f t="shared" si="157"/>
        <v>0</v>
      </c>
      <c r="U139" s="165">
        <f t="shared" si="158"/>
        <v>0</v>
      </c>
      <c r="V139" s="99">
        <f t="shared" si="159"/>
        <v>0</v>
      </c>
      <c r="W139" s="167">
        <f t="shared" si="160"/>
        <v>0</v>
      </c>
      <c r="X139" s="144"/>
    </row>
    <row r="140" spans="1:24" s="2" customFormat="1" x14ac:dyDescent="0.2">
      <c r="B140" s="134"/>
      <c r="C140" s="101"/>
      <c r="D140" s="76"/>
      <c r="E140" s="68"/>
      <c r="F140" s="68"/>
      <c r="G140" s="119"/>
      <c r="H140" s="107"/>
      <c r="I140" s="72"/>
      <c r="J140" s="72"/>
      <c r="K140" s="72"/>
      <c r="L140" s="72"/>
      <c r="M140" s="101"/>
      <c r="N140" s="101"/>
      <c r="O140" s="72"/>
      <c r="P140" s="72"/>
      <c r="Q140" s="166"/>
      <c r="R140" s="166"/>
      <c r="S140" s="166"/>
      <c r="T140" s="119"/>
      <c r="U140" s="166"/>
      <c r="V140" s="119"/>
      <c r="W140" s="168"/>
      <c r="X140" s="144"/>
    </row>
    <row r="141" spans="1:24" s="2" customFormat="1" x14ac:dyDescent="0.2">
      <c r="B141" s="135" t="s">
        <v>87</v>
      </c>
      <c r="C141" s="101"/>
      <c r="D141" s="76"/>
      <c r="E141" s="68"/>
      <c r="F141" s="68"/>
      <c r="G141" s="119"/>
      <c r="H141" s="107"/>
      <c r="I141" s="72"/>
      <c r="J141" s="72"/>
      <c r="K141" s="72"/>
      <c r="L141" s="72"/>
      <c r="M141" s="101"/>
      <c r="N141" s="101"/>
      <c r="O141" s="72"/>
      <c r="P141" s="72"/>
      <c r="Q141" s="166">
        <f t="shared" ref="Q141:V141" si="161">SUM(Q131:Q139)</f>
        <v>0</v>
      </c>
      <c r="R141" s="166">
        <f t="shared" si="161"/>
        <v>0</v>
      </c>
      <c r="S141" s="166">
        <f t="shared" si="161"/>
        <v>0</v>
      </c>
      <c r="T141" s="166">
        <f t="shared" si="161"/>
        <v>0</v>
      </c>
      <c r="U141" s="166">
        <f t="shared" si="161"/>
        <v>0</v>
      </c>
      <c r="V141" s="166">
        <f t="shared" si="161"/>
        <v>0</v>
      </c>
      <c r="W141" s="168">
        <f>SUM(W131:W139)</f>
        <v>0</v>
      </c>
      <c r="X141" s="144"/>
    </row>
    <row r="142" spans="1:24" s="2" customFormat="1" x14ac:dyDescent="0.2">
      <c r="B142" s="106"/>
      <c r="C142" s="101"/>
      <c r="D142" s="76"/>
      <c r="E142" s="68"/>
      <c r="F142" s="68"/>
      <c r="G142" s="119"/>
      <c r="H142" s="107"/>
      <c r="I142" s="72"/>
      <c r="J142" s="72"/>
      <c r="K142" s="72"/>
      <c r="L142" s="72"/>
      <c r="M142" s="101"/>
      <c r="N142" s="101"/>
      <c r="O142" s="72"/>
      <c r="P142" s="72"/>
      <c r="Q142" s="166"/>
      <c r="R142" s="166"/>
      <c r="S142" s="166"/>
      <c r="T142" s="119"/>
      <c r="U142" s="166"/>
      <c r="V142" s="119"/>
      <c r="W142" s="168"/>
      <c r="X142" s="144"/>
    </row>
    <row r="143" spans="1:24" ht="10.8" thickBot="1" x14ac:dyDescent="0.25">
      <c r="A143" s="215" t="s">
        <v>105</v>
      </c>
      <c r="B143" s="116"/>
      <c r="C143" s="109"/>
      <c r="D143" s="117" t="e">
        <f>SUM(D126+D109)</f>
        <v>#DIV/0!</v>
      </c>
      <c r="E143" s="120" t="e">
        <f>SUM(E126+E109)</f>
        <v>#DIV/0!</v>
      </c>
      <c r="F143" s="120">
        <f>SUM(F126+F109)</f>
        <v>0</v>
      </c>
      <c r="G143" s="109"/>
      <c r="H143" s="170" t="e">
        <f>H126+H109</f>
        <v>#DIV/0!</v>
      </c>
      <c r="I143" s="170" t="e">
        <f>I126+I109</f>
        <v>#DIV/0!</v>
      </c>
      <c r="J143" s="170" t="e">
        <f>J126+J109</f>
        <v>#DIV/0!</v>
      </c>
      <c r="K143" s="170" t="e">
        <f>K126+K109</f>
        <v>#DIV/0!</v>
      </c>
      <c r="L143" s="170" t="e">
        <f>L126+L109</f>
        <v>#DIV/0!</v>
      </c>
      <c r="M143" s="109"/>
      <c r="N143" s="109"/>
      <c r="O143" s="170" t="e">
        <f>O128</f>
        <v>#DIV/0!</v>
      </c>
      <c r="P143" s="170" t="e">
        <f>P128</f>
        <v>#DIV/0!</v>
      </c>
      <c r="Q143" s="170" t="e">
        <f>Q128+Q141</f>
        <v>#DIV/0!</v>
      </c>
      <c r="R143" s="170" t="e">
        <f t="shared" ref="R143:W143" si="162">R128+R141</f>
        <v>#DIV/0!</v>
      </c>
      <c r="S143" s="170" t="e">
        <f t="shared" si="162"/>
        <v>#DIV/0!</v>
      </c>
      <c r="T143" s="170" t="e">
        <f t="shared" si="162"/>
        <v>#DIV/0!</v>
      </c>
      <c r="U143" s="170" t="e">
        <f t="shared" si="162"/>
        <v>#DIV/0!</v>
      </c>
      <c r="V143" s="170" t="e">
        <f t="shared" si="162"/>
        <v>#DIV/0!</v>
      </c>
      <c r="W143" s="216" t="e">
        <f t="shared" si="162"/>
        <v>#DIV/0!</v>
      </c>
      <c r="X143" s="217" t="e">
        <f>W143/X101</f>
        <v>#DIV/0!</v>
      </c>
    </row>
    <row r="144" spans="1:24" x14ac:dyDescent="0.2">
      <c r="B144" s="149"/>
      <c r="C144" s="150"/>
      <c r="D144" s="151"/>
      <c r="E144" s="151"/>
      <c r="F144" s="151"/>
      <c r="G144" s="152"/>
      <c r="H144" s="150"/>
      <c r="I144" s="152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3"/>
      <c r="X144" s="142"/>
    </row>
    <row r="145" spans="1:24" x14ac:dyDescent="0.2">
      <c r="A145" s="238" t="s">
        <v>106</v>
      </c>
      <c r="B145" s="205" t="s">
        <v>129</v>
      </c>
      <c r="C145" s="110"/>
      <c r="D145" s="110"/>
      <c r="E145" s="110"/>
      <c r="F145" s="110"/>
      <c r="G145" s="111"/>
      <c r="H145" s="110"/>
      <c r="I145" s="111"/>
      <c r="J145" s="110"/>
      <c r="K145" s="111"/>
      <c r="L145" s="111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8"/>
      <c r="X145" s="143"/>
    </row>
    <row r="146" spans="1:24" x14ac:dyDescent="0.2">
      <c r="B146" s="205" t="s">
        <v>137</v>
      </c>
      <c r="C146" s="110"/>
      <c r="D146" s="110"/>
      <c r="E146" s="110"/>
      <c r="F146" s="110"/>
      <c r="G146" s="111"/>
      <c r="H146" s="110"/>
      <c r="I146" s="111"/>
      <c r="J146" s="110"/>
      <c r="K146" s="111"/>
      <c r="L146" s="111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8"/>
      <c r="X146" s="251">
        <v>3240</v>
      </c>
    </row>
    <row r="147" spans="1:24" x14ac:dyDescent="0.2">
      <c r="B147" s="106" t="s">
        <v>1</v>
      </c>
      <c r="C147" s="97"/>
      <c r="D147" s="77"/>
      <c r="E147" s="95"/>
      <c r="F147" s="95"/>
      <c r="G147" s="98"/>
      <c r="H147" s="97"/>
      <c r="I147" s="98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103"/>
      <c r="X147" s="143"/>
    </row>
    <row r="148" spans="1:24" x14ac:dyDescent="0.2">
      <c r="B148" s="90"/>
      <c r="C148" s="97" t="s">
        <v>30</v>
      </c>
      <c r="D148" s="75" t="e">
        <f t="shared" ref="D148:D153" si="163">F148/$F$7</f>
        <v>#DIV/0!</v>
      </c>
      <c r="E148" s="66" t="e">
        <f t="shared" ref="E148:E153" si="164">F148/$F$7*$E$7</f>
        <v>#DIV/0!</v>
      </c>
      <c r="F148" s="24"/>
      <c r="G148" s="62"/>
      <c r="H148" s="165" t="e">
        <f t="shared" ref="H148:H153" si="165">G148*E148</f>
        <v>#DIV/0!</v>
      </c>
      <c r="I148" s="99" t="e">
        <f t="shared" ref="I148:I153" si="166">E148*$I$6</f>
        <v>#DIV/0!</v>
      </c>
      <c r="J148" s="99" t="e">
        <f t="shared" ref="J148:J153" si="167">H148*$J$6</f>
        <v>#DIV/0!</v>
      </c>
      <c r="K148" s="99" t="e">
        <f t="shared" ref="K148:K153" si="168">MIN(($K$6*$K$7*(E148/2080)),(H148*$K$6))</f>
        <v>#DIV/0!</v>
      </c>
      <c r="L148" s="99" t="e">
        <f t="shared" ref="L148:L153" si="169">MIN(($L$6*$L$7*(E148/2080)),(H148*$L$6))</f>
        <v>#DIV/0!</v>
      </c>
      <c r="M148" s="137"/>
      <c r="N148" s="172"/>
      <c r="O148" s="99" t="e">
        <f t="shared" ref="O148:O153" si="170">N148*H148/100</f>
        <v>#DIV/0!</v>
      </c>
      <c r="P148" s="99" t="e">
        <f t="shared" ref="P148:P153" si="171">SUM(I148:L148)+O148</f>
        <v>#DIV/0!</v>
      </c>
      <c r="Q148" s="99" t="e">
        <f t="shared" ref="Q148:Q153" si="172">H148+P148</f>
        <v>#DIV/0!</v>
      </c>
      <c r="R148" s="99" t="e">
        <f t="shared" ref="R148:R153" si="173">Q148*$R$6</f>
        <v>#DIV/0!</v>
      </c>
      <c r="S148" s="99" t="e">
        <f t="shared" ref="S148:S153" si="174">Q148+R148</f>
        <v>#DIV/0!</v>
      </c>
      <c r="T148" s="99" t="e">
        <f t="shared" ref="T148:T153" si="175">$T$6*S148</f>
        <v>#DIV/0!</v>
      </c>
      <c r="U148" s="165" t="e">
        <f t="shared" ref="U148:U153" si="176">S148+T148</f>
        <v>#DIV/0!</v>
      </c>
      <c r="V148" s="99" t="e">
        <f t="shared" ref="V148:V153" si="177">$V$6*U148</f>
        <v>#DIV/0!</v>
      </c>
      <c r="W148" s="167" t="e">
        <f t="shared" ref="W148:W153" si="178">U148+V148</f>
        <v>#DIV/0!</v>
      </c>
      <c r="X148" s="143"/>
    </row>
    <row r="149" spans="1:24" x14ac:dyDescent="0.2">
      <c r="B149" s="90"/>
      <c r="C149" s="97" t="s">
        <v>30</v>
      </c>
      <c r="D149" s="75" t="e">
        <f t="shared" si="163"/>
        <v>#DIV/0!</v>
      </c>
      <c r="E149" s="66" t="e">
        <f t="shared" si="164"/>
        <v>#DIV/0!</v>
      </c>
      <c r="F149" s="24"/>
      <c r="G149" s="62"/>
      <c r="H149" s="165" t="e">
        <f t="shared" si="165"/>
        <v>#DIV/0!</v>
      </c>
      <c r="I149" s="99" t="e">
        <f t="shared" si="166"/>
        <v>#DIV/0!</v>
      </c>
      <c r="J149" s="99" t="e">
        <f t="shared" si="167"/>
        <v>#DIV/0!</v>
      </c>
      <c r="K149" s="99" t="e">
        <f t="shared" si="168"/>
        <v>#DIV/0!</v>
      </c>
      <c r="L149" s="99" t="e">
        <f t="shared" si="169"/>
        <v>#DIV/0!</v>
      </c>
      <c r="M149" s="137"/>
      <c r="N149" s="172"/>
      <c r="O149" s="99" t="e">
        <f t="shared" si="170"/>
        <v>#DIV/0!</v>
      </c>
      <c r="P149" s="99" t="e">
        <f t="shared" si="171"/>
        <v>#DIV/0!</v>
      </c>
      <c r="Q149" s="99" t="e">
        <f t="shared" si="172"/>
        <v>#DIV/0!</v>
      </c>
      <c r="R149" s="99" t="e">
        <f t="shared" si="173"/>
        <v>#DIV/0!</v>
      </c>
      <c r="S149" s="99" t="e">
        <f t="shared" si="174"/>
        <v>#DIV/0!</v>
      </c>
      <c r="T149" s="99" t="e">
        <f t="shared" si="175"/>
        <v>#DIV/0!</v>
      </c>
      <c r="U149" s="165" t="e">
        <f t="shared" si="176"/>
        <v>#DIV/0!</v>
      </c>
      <c r="V149" s="99" t="e">
        <f t="shared" si="177"/>
        <v>#DIV/0!</v>
      </c>
      <c r="W149" s="167" t="e">
        <f t="shared" si="178"/>
        <v>#DIV/0!</v>
      </c>
      <c r="X149" s="143"/>
    </row>
    <row r="150" spans="1:24" x14ac:dyDescent="0.2">
      <c r="B150" s="90"/>
      <c r="C150" s="97" t="s">
        <v>30</v>
      </c>
      <c r="D150" s="75" t="e">
        <f t="shared" si="163"/>
        <v>#DIV/0!</v>
      </c>
      <c r="E150" s="66" t="e">
        <f t="shared" si="164"/>
        <v>#DIV/0!</v>
      </c>
      <c r="F150" s="84"/>
      <c r="G150" s="62"/>
      <c r="H150" s="165" t="e">
        <f t="shared" si="165"/>
        <v>#DIV/0!</v>
      </c>
      <c r="I150" s="99" t="e">
        <f t="shared" si="166"/>
        <v>#DIV/0!</v>
      </c>
      <c r="J150" s="99" t="e">
        <f t="shared" si="167"/>
        <v>#DIV/0!</v>
      </c>
      <c r="K150" s="99" t="e">
        <f t="shared" si="168"/>
        <v>#DIV/0!</v>
      </c>
      <c r="L150" s="99" t="e">
        <f t="shared" si="169"/>
        <v>#DIV/0!</v>
      </c>
      <c r="M150" s="137"/>
      <c r="N150" s="172"/>
      <c r="O150" s="99" t="e">
        <f t="shared" si="170"/>
        <v>#DIV/0!</v>
      </c>
      <c r="P150" s="99" t="e">
        <f t="shared" si="171"/>
        <v>#DIV/0!</v>
      </c>
      <c r="Q150" s="99" t="e">
        <f t="shared" si="172"/>
        <v>#DIV/0!</v>
      </c>
      <c r="R150" s="99" t="e">
        <f t="shared" si="173"/>
        <v>#DIV/0!</v>
      </c>
      <c r="S150" s="99" t="e">
        <f t="shared" si="174"/>
        <v>#DIV/0!</v>
      </c>
      <c r="T150" s="99" t="e">
        <f t="shared" si="175"/>
        <v>#DIV/0!</v>
      </c>
      <c r="U150" s="165" t="e">
        <f t="shared" si="176"/>
        <v>#DIV/0!</v>
      </c>
      <c r="V150" s="99" t="e">
        <f t="shared" si="177"/>
        <v>#DIV/0!</v>
      </c>
      <c r="W150" s="167" t="e">
        <f t="shared" si="178"/>
        <v>#DIV/0!</v>
      </c>
      <c r="X150" s="143"/>
    </row>
    <row r="151" spans="1:24" x14ac:dyDescent="0.2">
      <c r="B151" s="90"/>
      <c r="C151" s="97" t="s">
        <v>30</v>
      </c>
      <c r="D151" s="75" t="e">
        <f t="shared" si="163"/>
        <v>#DIV/0!</v>
      </c>
      <c r="E151" s="66" t="e">
        <f t="shared" si="164"/>
        <v>#DIV/0!</v>
      </c>
      <c r="F151" s="24"/>
      <c r="G151" s="62"/>
      <c r="H151" s="165" t="e">
        <f t="shared" si="165"/>
        <v>#DIV/0!</v>
      </c>
      <c r="I151" s="99" t="e">
        <f t="shared" si="166"/>
        <v>#DIV/0!</v>
      </c>
      <c r="J151" s="99" t="e">
        <f t="shared" si="167"/>
        <v>#DIV/0!</v>
      </c>
      <c r="K151" s="99" t="e">
        <f t="shared" si="168"/>
        <v>#DIV/0!</v>
      </c>
      <c r="L151" s="99" t="e">
        <f t="shared" si="169"/>
        <v>#DIV/0!</v>
      </c>
      <c r="M151" s="137"/>
      <c r="N151" s="172"/>
      <c r="O151" s="99" t="e">
        <f t="shared" si="170"/>
        <v>#DIV/0!</v>
      </c>
      <c r="P151" s="99" t="e">
        <f t="shared" si="171"/>
        <v>#DIV/0!</v>
      </c>
      <c r="Q151" s="99" t="e">
        <f t="shared" si="172"/>
        <v>#DIV/0!</v>
      </c>
      <c r="R151" s="99" t="e">
        <f t="shared" si="173"/>
        <v>#DIV/0!</v>
      </c>
      <c r="S151" s="99" t="e">
        <f t="shared" si="174"/>
        <v>#DIV/0!</v>
      </c>
      <c r="T151" s="99" t="e">
        <f t="shared" si="175"/>
        <v>#DIV/0!</v>
      </c>
      <c r="U151" s="165" t="e">
        <f t="shared" si="176"/>
        <v>#DIV/0!</v>
      </c>
      <c r="V151" s="99" t="e">
        <f t="shared" si="177"/>
        <v>#DIV/0!</v>
      </c>
      <c r="W151" s="167" t="e">
        <f t="shared" si="178"/>
        <v>#DIV/0!</v>
      </c>
      <c r="X151" s="143"/>
    </row>
    <row r="152" spans="1:24" x14ac:dyDescent="0.2">
      <c r="B152" s="90"/>
      <c r="C152" s="97" t="s">
        <v>30</v>
      </c>
      <c r="D152" s="75" t="e">
        <f t="shared" si="163"/>
        <v>#DIV/0!</v>
      </c>
      <c r="E152" s="66" t="e">
        <f t="shared" si="164"/>
        <v>#DIV/0!</v>
      </c>
      <c r="F152" s="84"/>
      <c r="G152" s="62"/>
      <c r="H152" s="165" t="e">
        <f t="shared" si="165"/>
        <v>#DIV/0!</v>
      </c>
      <c r="I152" s="99" t="e">
        <f t="shared" si="166"/>
        <v>#DIV/0!</v>
      </c>
      <c r="J152" s="99" t="e">
        <f t="shared" si="167"/>
        <v>#DIV/0!</v>
      </c>
      <c r="K152" s="99" t="e">
        <f t="shared" si="168"/>
        <v>#DIV/0!</v>
      </c>
      <c r="L152" s="99" t="e">
        <f t="shared" si="169"/>
        <v>#DIV/0!</v>
      </c>
      <c r="M152" s="53"/>
      <c r="N152" s="82"/>
      <c r="O152" s="99" t="e">
        <f t="shared" si="170"/>
        <v>#DIV/0!</v>
      </c>
      <c r="P152" s="99" t="e">
        <f t="shared" si="171"/>
        <v>#DIV/0!</v>
      </c>
      <c r="Q152" s="99" t="e">
        <f t="shared" si="172"/>
        <v>#DIV/0!</v>
      </c>
      <c r="R152" s="99" t="e">
        <f t="shared" si="173"/>
        <v>#DIV/0!</v>
      </c>
      <c r="S152" s="99" t="e">
        <f t="shared" si="174"/>
        <v>#DIV/0!</v>
      </c>
      <c r="T152" s="99" t="e">
        <f t="shared" si="175"/>
        <v>#DIV/0!</v>
      </c>
      <c r="U152" s="165" t="e">
        <f t="shared" si="176"/>
        <v>#DIV/0!</v>
      </c>
      <c r="V152" s="99" t="e">
        <f t="shared" si="177"/>
        <v>#DIV/0!</v>
      </c>
      <c r="W152" s="167" t="e">
        <f t="shared" si="178"/>
        <v>#DIV/0!</v>
      </c>
      <c r="X152" s="143"/>
    </row>
    <row r="153" spans="1:24" x14ac:dyDescent="0.2">
      <c r="B153" s="90"/>
      <c r="C153" s="97" t="s">
        <v>30</v>
      </c>
      <c r="D153" s="75" t="e">
        <f t="shared" si="163"/>
        <v>#DIV/0!</v>
      </c>
      <c r="E153" s="66" t="e">
        <f t="shared" si="164"/>
        <v>#DIV/0!</v>
      </c>
      <c r="F153" s="24"/>
      <c r="G153" s="62"/>
      <c r="H153" s="165" t="e">
        <f t="shared" si="165"/>
        <v>#DIV/0!</v>
      </c>
      <c r="I153" s="99" t="e">
        <f t="shared" si="166"/>
        <v>#DIV/0!</v>
      </c>
      <c r="J153" s="99" t="e">
        <f t="shared" si="167"/>
        <v>#DIV/0!</v>
      </c>
      <c r="K153" s="99" t="e">
        <f t="shared" si="168"/>
        <v>#DIV/0!</v>
      </c>
      <c r="L153" s="99" t="e">
        <f t="shared" si="169"/>
        <v>#DIV/0!</v>
      </c>
      <c r="M153" s="53"/>
      <c r="N153" s="82"/>
      <c r="O153" s="99" t="e">
        <f t="shared" si="170"/>
        <v>#DIV/0!</v>
      </c>
      <c r="P153" s="99" t="e">
        <f t="shared" si="171"/>
        <v>#DIV/0!</v>
      </c>
      <c r="Q153" s="99" t="e">
        <f t="shared" si="172"/>
        <v>#DIV/0!</v>
      </c>
      <c r="R153" s="99" t="e">
        <f t="shared" si="173"/>
        <v>#DIV/0!</v>
      </c>
      <c r="S153" s="99" t="e">
        <f t="shared" si="174"/>
        <v>#DIV/0!</v>
      </c>
      <c r="T153" s="99" t="e">
        <f t="shared" si="175"/>
        <v>#DIV/0!</v>
      </c>
      <c r="U153" s="165" t="e">
        <f t="shared" si="176"/>
        <v>#DIV/0!</v>
      </c>
      <c r="V153" s="99" t="e">
        <f t="shared" si="177"/>
        <v>#DIV/0!</v>
      </c>
      <c r="W153" s="167" t="e">
        <f t="shared" si="178"/>
        <v>#DIV/0!</v>
      </c>
      <c r="X153" s="143"/>
    </row>
    <row r="154" spans="1:24" x14ac:dyDescent="0.2">
      <c r="A154" s="2"/>
      <c r="B154" s="106" t="s">
        <v>2</v>
      </c>
      <c r="C154" s="101"/>
      <c r="D154" s="76" t="e">
        <f>SUM(D148:D153)</f>
        <v>#DIV/0!</v>
      </c>
      <c r="E154" s="68" t="e">
        <f>SUM(E148:E153)</f>
        <v>#DIV/0!</v>
      </c>
      <c r="F154" s="68">
        <f>SUM(F148:F153)</f>
        <v>0</v>
      </c>
      <c r="G154" s="119"/>
      <c r="H154" s="166" t="e">
        <f>SUM(H148:H153)</f>
        <v>#DIV/0!</v>
      </c>
      <c r="I154" s="119" t="e">
        <f>SUM(I148:I153)</f>
        <v>#DIV/0!</v>
      </c>
      <c r="J154" s="119" t="e">
        <f>SUM(J148:J153)</f>
        <v>#DIV/0!</v>
      </c>
      <c r="K154" s="119" t="e">
        <f>SUM(K148:K153)</f>
        <v>#DIV/0!</v>
      </c>
      <c r="L154" s="119" t="e">
        <f>SUM(L148:L153)</f>
        <v>#DIV/0!</v>
      </c>
      <c r="M154" s="101"/>
      <c r="N154" s="166"/>
      <c r="O154" s="119" t="e">
        <f t="shared" ref="O154:W154" si="179">SUM(O148:O153)</f>
        <v>#DIV/0!</v>
      </c>
      <c r="P154" s="119" t="e">
        <f t="shared" si="179"/>
        <v>#DIV/0!</v>
      </c>
      <c r="Q154" s="166" t="e">
        <f t="shared" si="179"/>
        <v>#DIV/0!</v>
      </c>
      <c r="R154" s="166" t="e">
        <f t="shared" si="179"/>
        <v>#DIV/0!</v>
      </c>
      <c r="S154" s="166" t="e">
        <f t="shared" si="179"/>
        <v>#DIV/0!</v>
      </c>
      <c r="T154" s="119" t="e">
        <f t="shared" si="179"/>
        <v>#DIV/0!</v>
      </c>
      <c r="U154" s="166" t="e">
        <f t="shared" si="179"/>
        <v>#DIV/0!</v>
      </c>
      <c r="V154" s="119" t="e">
        <f t="shared" si="179"/>
        <v>#DIV/0!</v>
      </c>
      <c r="W154" s="168" t="e">
        <f t="shared" si="179"/>
        <v>#DIV/0!</v>
      </c>
      <c r="X154" s="143"/>
    </row>
    <row r="155" spans="1:24" x14ac:dyDescent="0.2">
      <c r="B155" s="106"/>
      <c r="C155" s="97"/>
      <c r="D155" s="77"/>
      <c r="E155" s="69"/>
      <c r="F155" s="105"/>
      <c r="G155" s="99"/>
      <c r="H155" s="165"/>
      <c r="I155" s="99"/>
      <c r="J155" s="166"/>
      <c r="K155" s="165"/>
      <c r="L155" s="165"/>
      <c r="M155" s="97"/>
      <c r="N155" s="165"/>
      <c r="O155" s="165"/>
      <c r="P155" s="165"/>
      <c r="Q155" s="165"/>
      <c r="R155" s="165"/>
      <c r="S155" s="165"/>
      <c r="T155" s="165"/>
      <c r="U155" s="165"/>
      <c r="V155" s="165"/>
      <c r="W155" s="167"/>
      <c r="X155" s="143"/>
    </row>
    <row r="156" spans="1:24" x14ac:dyDescent="0.2">
      <c r="B156" s="106" t="s">
        <v>89</v>
      </c>
      <c r="C156" s="97"/>
      <c r="D156" s="77"/>
      <c r="E156" s="69"/>
      <c r="F156" s="105"/>
      <c r="G156" s="99"/>
      <c r="H156" s="165"/>
      <c r="I156" s="99"/>
      <c r="J156" s="165"/>
      <c r="K156" s="165"/>
      <c r="L156" s="165"/>
      <c r="M156" s="97"/>
      <c r="N156" s="165"/>
      <c r="O156" s="165"/>
      <c r="P156" s="165"/>
      <c r="Q156" s="165"/>
      <c r="R156" s="165"/>
      <c r="S156" s="165"/>
      <c r="T156" s="165"/>
      <c r="U156" s="165"/>
      <c r="V156" s="165"/>
      <c r="W156" s="167"/>
      <c r="X156" s="143"/>
    </row>
    <row r="157" spans="1:24" x14ac:dyDescent="0.2">
      <c r="B157" s="123"/>
      <c r="C157" s="97" t="s">
        <v>30</v>
      </c>
      <c r="D157" s="75" t="e">
        <f>F157/$F$8</f>
        <v>#DIV/0!</v>
      </c>
      <c r="E157" s="66" t="e">
        <f>F157/$F$8*$E$8</f>
        <v>#DIV/0!</v>
      </c>
      <c r="F157" s="84"/>
      <c r="G157" s="62"/>
      <c r="H157" s="165" t="e">
        <f>G157*E157</f>
        <v>#DIV/0!</v>
      </c>
      <c r="I157" s="99" t="e">
        <f>E157*$I$6</f>
        <v>#DIV/0!</v>
      </c>
      <c r="J157" s="99" t="e">
        <f>H157*$J$6</f>
        <v>#DIV/0!</v>
      </c>
      <c r="K157" s="99" t="e">
        <f>MIN(($K$6*$K$7*(E157/2080)),(H157*$K$6))</f>
        <v>#DIV/0!</v>
      </c>
      <c r="L157" s="99" t="e">
        <f>MIN(($L$6*$L$7*(E157/2080)),(H157*$L$6))</f>
        <v>#DIV/0!</v>
      </c>
      <c r="M157" s="137"/>
      <c r="N157" s="172"/>
      <c r="O157" s="99" t="e">
        <f>N157*H157/100</f>
        <v>#DIV/0!</v>
      </c>
      <c r="P157" s="99" t="e">
        <f>SUM(I157:L157)+O157</f>
        <v>#DIV/0!</v>
      </c>
      <c r="Q157" s="165" t="e">
        <f>H157+P157</f>
        <v>#DIV/0!</v>
      </c>
      <c r="R157" s="165" t="e">
        <f>Q157*$R$6</f>
        <v>#DIV/0!</v>
      </c>
      <c r="S157" s="165" t="e">
        <f>R157+Q157</f>
        <v>#DIV/0!</v>
      </c>
      <c r="T157" s="99" t="e">
        <f>$T$6*S157</f>
        <v>#DIV/0!</v>
      </c>
      <c r="U157" s="165" t="e">
        <f>S157+T157</f>
        <v>#DIV/0!</v>
      </c>
      <c r="V157" s="99" t="e">
        <f>$V$6*U157</f>
        <v>#DIV/0!</v>
      </c>
      <c r="W157" s="167" t="e">
        <f>U157+V157</f>
        <v>#DIV/0!</v>
      </c>
      <c r="X157" s="143"/>
    </row>
    <row r="158" spans="1:24" x14ac:dyDescent="0.2">
      <c r="B158" s="123"/>
      <c r="C158" s="97" t="s">
        <v>30</v>
      </c>
      <c r="D158" s="75" t="e">
        <f t="shared" ref="D158:D163" si="180">F158/$F$8</f>
        <v>#DIV/0!</v>
      </c>
      <c r="E158" s="66" t="e">
        <f t="shared" ref="E158:E163" si="181">F158/$F$8*$E$8</f>
        <v>#DIV/0!</v>
      </c>
      <c r="F158" s="24"/>
      <c r="G158" s="62"/>
      <c r="H158" s="165" t="e">
        <f t="shared" ref="H158:H163" si="182">G158*E158</f>
        <v>#DIV/0!</v>
      </c>
      <c r="I158" s="99" t="e">
        <f t="shared" ref="I158:I163" si="183">E158*$I$6</f>
        <v>#DIV/0!</v>
      </c>
      <c r="J158" s="99" t="e">
        <f t="shared" ref="J158:J163" si="184">H158*$J$6</f>
        <v>#DIV/0!</v>
      </c>
      <c r="K158" s="99" t="e">
        <f t="shared" ref="K158:K163" si="185">MIN(($K$6*$K$7*(E158/2080)),(H158*$K$6))</f>
        <v>#DIV/0!</v>
      </c>
      <c r="L158" s="99" t="e">
        <f t="shared" ref="L158:L163" si="186">MIN(($L$6*$L$7*(E158/2080)),(H158*$L$6))</f>
        <v>#DIV/0!</v>
      </c>
      <c r="M158" s="137"/>
      <c r="N158" s="172"/>
      <c r="O158" s="99" t="e">
        <f t="shared" ref="O158:O163" si="187">N158*H158/100</f>
        <v>#DIV/0!</v>
      </c>
      <c r="P158" s="99" t="e">
        <f t="shared" ref="P158:P163" si="188">SUM(I158:L158)+O158</f>
        <v>#DIV/0!</v>
      </c>
      <c r="Q158" s="165" t="e">
        <f t="shared" ref="Q158:Q163" si="189">H158+P158</f>
        <v>#DIV/0!</v>
      </c>
      <c r="R158" s="165" t="e">
        <f t="shared" ref="R158:R163" si="190">Q158*$R$6</f>
        <v>#DIV/0!</v>
      </c>
      <c r="S158" s="165" t="e">
        <f t="shared" ref="S158:S163" si="191">R158+Q158</f>
        <v>#DIV/0!</v>
      </c>
      <c r="T158" s="99" t="e">
        <f t="shared" ref="T158:T163" si="192">$T$6*S158</f>
        <v>#DIV/0!</v>
      </c>
      <c r="U158" s="165" t="e">
        <f t="shared" ref="U158:U163" si="193">S158+T158</f>
        <v>#DIV/0!</v>
      </c>
      <c r="V158" s="99" t="e">
        <f t="shared" ref="V158:V163" si="194">$V$6*U158</f>
        <v>#DIV/0!</v>
      </c>
      <c r="W158" s="167" t="e">
        <f t="shared" ref="W158:W163" si="195">U158+V158</f>
        <v>#DIV/0!</v>
      </c>
      <c r="X158" s="143"/>
    </row>
    <row r="159" spans="1:24" x14ac:dyDescent="0.2">
      <c r="B159" s="123"/>
      <c r="C159" s="97" t="s">
        <v>30</v>
      </c>
      <c r="D159" s="75" t="e">
        <f t="shared" si="180"/>
        <v>#DIV/0!</v>
      </c>
      <c r="E159" s="66" t="e">
        <f t="shared" si="181"/>
        <v>#DIV/0!</v>
      </c>
      <c r="F159" s="24">
        <v>0</v>
      </c>
      <c r="G159" s="62"/>
      <c r="H159" s="165" t="e">
        <f t="shared" si="182"/>
        <v>#DIV/0!</v>
      </c>
      <c r="I159" s="99" t="e">
        <f t="shared" si="183"/>
        <v>#DIV/0!</v>
      </c>
      <c r="J159" s="99" t="e">
        <f t="shared" si="184"/>
        <v>#DIV/0!</v>
      </c>
      <c r="K159" s="99" t="e">
        <f t="shared" si="185"/>
        <v>#DIV/0!</v>
      </c>
      <c r="L159" s="99" t="e">
        <f t="shared" si="186"/>
        <v>#DIV/0!</v>
      </c>
      <c r="M159" s="137"/>
      <c r="N159" s="172"/>
      <c r="O159" s="99" t="e">
        <f t="shared" si="187"/>
        <v>#DIV/0!</v>
      </c>
      <c r="P159" s="99" t="e">
        <f t="shared" si="188"/>
        <v>#DIV/0!</v>
      </c>
      <c r="Q159" s="165" t="e">
        <f t="shared" si="189"/>
        <v>#DIV/0!</v>
      </c>
      <c r="R159" s="165" t="e">
        <f t="shared" si="190"/>
        <v>#DIV/0!</v>
      </c>
      <c r="S159" s="165" t="e">
        <f t="shared" si="191"/>
        <v>#DIV/0!</v>
      </c>
      <c r="T159" s="99" t="e">
        <f t="shared" si="192"/>
        <v>#DIV/0!</v>
      </c>
      <c r="U159" s="165" t="e">
        <f t="shared" si="193"/>
        <v>#DIV/0!</v>
      </c>
      <c r="V159" s="99" t="e">
        <f t="shared" si="194"/>
        <v>#DIV/0!</v>
      </c>
      <c r="W159" s="167" t="e">
        <f t="shared" si="195"/>
        <v>#DIV/0!</v>
      </c>
      <c r="X159" s="143"/>
    </row>
    <row r="160" spans="1:24" x14ac:dyDescent="0.2">
      <c r="B160" s="123"/>
      <c r="C160" s="97" t="s">
        <v>30</v>
      </c>
      <c r="D160" s="75" t="e">
        <f t="shared" si="180"/>
        <v>#DIV/0!</v>
      </c>
      <c r="E160" s="66" t="e">
        <f t="shared" si="181"/>
        <v>#DIV/0!</v>
      </c>
      <c r="F160" s="24"/>
      <c r="G160" s="62"/>
      <c r="H160" s="165" t="e">
        <f t="shared" si="182"/>
        <v>#DIV/0!</v>
      </c>
      <c r="I160" s="99" t="e">
        <f t="shared" si="183"/>
        <v>#DIV/0!</v>
      </c>
      <c r="J160" s="99" t="e">
        <f t="shared" si="184"/>
        <v>#DIV/0!</v>
      </c>
      <c r="K160" s="99" t="e">
        <f t="shared" si="185"/>
        <v>#DIV/0!</v>
      </c>
      <c r="L160" s="99" t="e">
        <f t="shared" si="186"/>
        <v>#DIV/0!</v>
      </c>
      <c r="M160" s="53"/>
      <c r="N160" s="82"/>
      <c r="O160" s="99" t="e">
        <f t="shared" si="187"/>
        <v>#DIV/0!</v>
      </c>
      <c r="P160" s="99" t="e">
        <f t="shared" si="188"/>
        <v>#DIV/0!</v>
      </c>
      <c r="Q160" s="165" t="e">
        <f t="shared" si="189"/>
        <v>#DIV/0!</v>
      </c>
      <c r="R160" s="165" t="e">
        <f t="shared" si="190"/>
        <v>#DIV/0!</v>
      </c>
      <c r="S160" s="165" t="e">
        <f t="shared" si="191"/>
        <v>#DIV/0!</v>
      </c>
      <c r="T160" s="99" t="e">
        <f t="shared" si="192"/>
        <v>#DIV/0!</v>
      </c>
      <c r="U160" s="165" t="e">
        <f t="shared" si="193"/>
        <v>#DIV/0!</v>
      </c>
      <c r="V160" s="99" t="e">
        <f t="shared" si="194"/>
        <v>#DIV/0!</v>
      </c>
      <c r="W160" s="167" t="e">
        <f t="shared" si="195"/>
        <v>#DIV/0!</v>
      </c>
      <c r="X160" s="143"/>
    </row>
    <row r="161" spans="1:24" x14ac:dyDescent="0.2">
      <c r="B161" s="123"/>
      <c r="C161" s="97" t="s">
        <v>30</v>
      </c>
      <c r="D161" s="75" t="e">
        <f t="shared" si="180"/>
        <v>#DIV/0!</v>
      </c>
      <c r="E161" s="66" t="e">
        <f t="shared" si="181"/>
        <v>#DIV/0!</v>
      </c>
      <c r="F161" s="24"/>
      <c r="G161" s="62"/>
      <c r="H161" s="165" t="e">
        <f t="shared" si="182"/>
        <v>#DIV/0!</v>
      </c>
      <c r="I161" s="99" t="e">
        <f t="shared" si="183"/>
        <v>#DIV/0!</v>
      </c>
      <c r="J161" s="99" t="e">
        <f t="shared" si="184"/>
        <v>#DIV/0!</v>
      </c>
      <c r="K161" s="99" t="e">
        <f t="shared" si="185"/>
        <v>#DIV/0!</v>
      </c>
      <c r="L161" s="99" t="e">
        <f t="shared" si="186"/>
        <v>#DIV/0!</v>
      </c>
      <c r="M161" s="53"/>
      <c r="N161" s="82"/>
      <c r="O161" s="99" t="e">
        <f t="shared" si="187"/>
        <v>#DIV/0!</v>
      </c>
      <c r="P161" s="99" t="e">
        <f t="shared" si="188"/>
        <v>#DIV/0!</v>
      </c>
      <c r="Q161" s="165" t="e">
        <f t="shared" si="189"/>
        <v>#DIV/0!</v>
      </c>
      <c r="R161" s="165" t="e">
        <f t="shared" si="190"/>
        <v>#DIV/0!</v>
      </c>
      <c r="S161" s="165" t="e">
        <f t="shared" si="191"/>
        <v>#DIV/0!</v>
      </c>
      <c r="T161" s="99" t="e">
        <f t="shared" si="192"/>
        <v>#DIV/0!</v>
      </c>
      <c r="U161" s="165" t="e">
        <f t="shared" si="193"/>
        <v>#DIV/0!</v>
      </c>
      <c r="V161" s="99" t="e">
        <f t="shared" si="194"/>
        <v>#DIV/0!</v>
      </c>
      <c r="W161" s="167" t="e">
        <f t="shared" si="195"/>
        <v>#DIV/0!</v>
      </c>
      <c r="X161" s="143"/>
    </row>
    <row r="162" spans="1:24" x14ac:dyDescent="0.2">
      <c r="B162" s="123"/>
      <c r="C162" s="97" t="s">
        <v>30</v>
      </c>
      <c r="D162" s="75" t="e">
        <f t="shared" si="180"/>
        <v>#DIV/0!</v>
      </c>
      <c r="E162" s="66" t="e">
        <f t="shared" si="181"/>
        <v>#DIV/0!</v>
      </c>
      <c r="F162" s="24"/>
      <c r="G162" s="62"/>
      <c r="H162" s="165" t="e">
        <f t="shared" si="182"/>
        <v>#DIV/0!</v>
      </c>
      <c r="I162" s="99" t="e">
        <f t="shared" si="183"/>
        <v>#DIV/0!</v>
      </c>
      <c r="J162" s="99" t="e">
        <f t="shared" si="184"/>
        <v>#DIV/0!</v>
      </c>
      <c r="K162" s="99" t="e">
        <f t="shared" si="185"/>
        <v>#DIV/0!</v>
      </c>
      <c r="L162" s="99" t="e">
        <f t="shared" si="186"/>
        <v>#DIV/0!</v>
      </c>
      <c r="M162" s="53"/>
      <c r="N162" s="82"/>
      <c r="O162" s="99" t="e">
        <f t="shared" si="187"/>
        <v>#DIV/0!</v>
      </c>
      <c r="P162" s="99" t="e">
        <f t="shared" si="188"/>
        <v>#DIV/0!</v>
      </c>
      <c r="Q162" s="165" t="e">
        <f t="shared" si="189"/>
        <v>#DIV/0!</v>
      </c>
      <c r="R162" s="165" t="e">
        <f t="shared" si="190"/>
        <v>#DIV/0!</v>
      </c>
      <c r="S162" s="165" t="e">
        <f t="shared" si="191"/>
        <v>#DIV/0!</v>
      </c>
      <c r="T162" s="99" t="e">
        <f t="shared" si="192"/>
        <v>#DIV/0!</v>
      </c>
      <c r="U162" s="165" t="e">
        <f t="shared" si="193"/>
        <v>#DIV/0!</v>
      </c>
      <c r="V162" s="99" t="e">
        <f t="shared" si="194"/>
        <v>#DIV/0!</v>
      </c>
      <c r="W162" s="167" t="e">
        <f t="shared" si="195"/>
        <v>#DIV/0!</v>
      </c>
      <c r="X162" s="143"/>
    </row>
    <row r="163" spans="1:24" x14ac:dyDescent="0.2">
      <c r="B163" s="123"/>
      <c r="C163" s="97" t="s">
        <v>30</v>
      </c>
      <c r="D163" s="75" t="e">
        <f t="shared" si="180"/>
        <v>#DIV/0!</v>
      </c>
      <c r="E163" s="66" t="e">
        <f t="shared" si="181"/>
        <v>#DIV/0!</v>
      </c>
      <c r="F163" s="24"/>
      <c r="G163" s="62"/>
      <c r="H163" s="165" t="e">
        <f t="shared" si="182"/>
        <v>#DIV/0!</v>
      </c>
      <c r="I163" s="99" t="e">
        <f t="shared" si="183"/>
        <v>#DIV/0!</v>
      </c>
      <c r="J163" s="99" t="e">
        <f t="shared" si="184"/>
        <v>#DIV/0!</v>
      </c>
      <c r="K163" s="99" t="e">
        <f t="shared" si="185"/>
        <v>#DIV/0!</v>
      </c>
      <c r="L163" s="99" t="e">
        <f t="shared" si="186"/>
        <v>#DIV/0!</v>
      </c>
      <c r="M163" s="53"/>
      <c r="N163" s="82"/>
      <c r="O163" s="99" t="e">
        <f t="shared" si="187"/>
        <v>#DIV/0!</v>
      </c>
      <c r="P163" s="99" t="e">
        <f t="shared" si="188"/>
        <v>#DIV/0!</v>
      </c>
      <c r="Q163" s="165" t="e">
        <f t="shared" si="189"/>
        <v>#DIV/0!</v>
      </c>
      <c r="R163" s="165" t="e">
        <f t="shared" si="190"/>
        <v>#DIV/0!</v>
      </c>
      <c r="S163" s="165" t="e">
        <f t="shared" si="191"/>
        <v>#DIV/0!</v>
      </c>
      <c r="T163" s="99" t="e">
        <f t="shared" si="192"/>
        <v>#DIV/0!</v>
      </c>
      <c r="U163" s="165" t="e">
        <f t="shared" si="193"/>
        <v>#DIV/0!</v>
      </c>
      <c r="V163" s="99" t="e">
        <f t="shared" si="194"/>
        <v>#DIV/0!</v>
      </c>
      <c r="W163" s="167" t="e">
        <f t="shared" si="195"/>
        <v>#DIV/0!</v>
      </c>
      <c r="X163" s="143"/>
    </row>
    <row r="164" spans="1:24" x14ac:dyDescent="0.2">
      <c r="B164" s="106" t="s">
        <v>92</v>
      </c>
      <c r="C164" s="97"/>
      <c r="D164" s="75"/>
      <c r="E164" s="66"/>
      <c r="F164" s="66"/>
      <c r="G164" s="99"/>
      <c r="H164" s="165"/>
      <c r="I164" s="99"/>
      <c r="J164" s="99"/>
      <c r="K164" s="99"/>
      <c r="L164" s="99"/>
      <c r="M164" s="97"/>
      <c r="N164" s="99"/>
      <c r="O164" s="99"/>
      <c r="P164" s="99"/>
      <c r="Q164" s="165"/>
      <c r="R164" s="165"/>
      <c r="S164" s="165"/>
      <c r="T164" s="99"/>
      <c r="U164" s="165"/>
      <c r="V164" s="99"/>
      <c r="W164" s="167"/>
      <c r="X164" s="143"/>
    </row>
    <row r="165" spans="1:24" x14ac:dyDescent="0.2">
      <c r="B165" s="123"/>
      <c r="C165" s="97" t="s">
        <v>30</v>
      </c>
      <c r="D165" s="75" t="e">
        <f t="shared" ref="D165:D170" si="196">F165/$F$7</f>
        <v>#DIV/0!</v>
      </c>
      <c r="E165" s="66" t="e">
        <f t="shared" ref="E165:E170" si="197">F165/$F$7*$E$7</f>
        <v>#DIV/0!</v>
      </c>
      <c r="F165" s="24"/>
      <c r="G165" s="62"/>
      <c r="H165" s="165" t="e">
        <f t="shared" ref="H165:H170" si="198">G165*E165</f>
        <v>#DIV/0!</v>
      </c>
      <c r="I165" s="99" t="e">
        <f t="shared" ref="I165:I170" si="199">E165*$I$6</f>
        <v>#DIV/0!</v>
      </c>
      <c r="J165" s="99" t="e">
        <f t="shared" ref="J165:J170" si="200">H165*$J$6</f>
        <v>#DIV/0!</v>
      </c>
      <c r="K165" s="99" t="e">
        <f t="shared" ref="K165:K170" si="201">MIN(($K$6*$K$7*(E165/2080)),(H165*$K$6))</f>
        <v>#DIV/0!</v>
      </c>
      <c r="L165" s="99" t="e">
        <f t="shared" ref="L165:L170" si="202">MIN(($L$6*$L$7*(E165/2080)),(H165*$L$6))</f>
        <v>#DIV/0!</v>
      </c>
      <c r="M165" s="137"/>
      <c r="N165" s="172"/>
      <c r="O165" s="99" t="e">
        <f t="shared" ref="O165:O170" si="203">N165*H165/100</f>
        <v>#DIV/0!</v>
      </c>
      <c r="P165" s="99" t="e">
        <f t="shared" ref="P165:P170" si="204">SUM(I165:L165)+O165</f>
        <v>#DIV/0!</v>
      </c>
      <c r="Q165" s="165" t="e">
        <f t="shared" ref="Q165:Q170" si="205">H165+P165</f>
        <v>#DIV/0!</v>
      </c>
      <c r="R165" s="165" t="e">
        <f t="shared" ref="R165:R170" si="206">Q165*$R$6</f>
        <v>#DIV/0!</v>
      </c>
      <c r="S165" s="165" t="e">
        <f t="shared" ref="S165:S170" si="207">R165+Q165</f>
        <v>#DIV/0!</v>
      </c>
      <c r="T165" s="99" t="e">
        <f t="shared" ref="T165:T170" si="208">$T$6*S165</f>
        <v>#DIV/0!</v>
      </c>
      <c r="U165" s="165" t="e">
        <f t="shared" ref="U165:U170" si="209">S165+T165</f>
        <v>#DIV/0!</v>
      </c>
      <c r="V165" s="99" t="e">
        <f t="shared" ref="V165:V170" si="210">$V$6*U165</f>
        <v>#DIV/0!</v>
      </c>
      <c r="W165" s="167" t="e">
        <f t="shared" ref="W165:W170" si="211">U165+V165</f>
        <v>#DIV/0!</v>
      </c>
      <c r="X165" s="143"/>
    </row>
    <row r="166" spans="1:24" x14ac:dyDescent="0.2">
      <c r="B166" s="123"/>
      <c r="C166" s="97" t="s">
        <v>30</v>
      </c>
      <c r="D166" s="75" t="e">
        <f t="shared" si="196"/>
        <v>#DIV/0!</v>
      </c>
      <c r="E166" s="66" t="e">
        <f t="shared" si="197"/>
        <v>#DIV/0!</v>
      </c>
      <c r="F166" s="24"/>
      <c r="G166" s="62"/>
      <c r="H166" s="165" t="e">
        <f t="shared" si="198"/>
        <v>#DIV/0!</v>
      </c>
      <c r="I166" s="99" t="e">
        <f t="shared" si="199"/>
        <v>#DIV/0!</v>
      </c>
      <c r="J166" s="99" t="e">
        <f t="shared" si="200"/>
        <v>#DIV/0!</v>
      </c>
      <c r="K166" s="99" t="e">
        <f t="shared" si="201"/>
        <v>#DIV/0!</v>
      </c>
      <c r="L166" s="99" t="e">
        <f t="shared" si="202"/>
        <v>#DIV/0!</v>
      </c>
      <c r="M166" s="137"/>
      <c r="N166" s="172"/>
      <c r="O166" s="99" t="e">
        <f t="shared" si="203"/>
        <v>#DIV/0!</v>
      </c>
      <c r="P166" s="99" t="e">
        <f t="shared" si="204"/>
        <v>#DIV/0!</v>
      </c>
      <c r="Q166" s="165" t="e">
        <f t="shared" si="205"/>
        <v>#DIV/0!</v>
      </c>
      <c r="R166" s="165" t="e">
        <f t="shared" si="206"/>
        <v>#DIV/0!</v>
      </c>
      <c r="S166" s="165" t="e">
        <f t="shared" si="207"/>
        <v>#DIV/0!</v>
      </c>
      <c r="T166" s="99" t="e">
        <f t="shared" si="208"/>
        <v>#DIV/0!</v>
      </c>
      <c r="U166" s="165" t="e">
        <f t="shared" si="209"/>
        <v>#DIV/0!</v>
      </c>
      <c r="V166" s="99" t="e">
        <f t="shared" si="210"/>
        <v>#DIV/0!</v>
      </c>
      <c r="W166" s="167" t="e">
        <f t="shared" si="211"/>
        <v>#DIV/0!</v>
      </c>
      <c r="X166" s="143"/>
    </row>
    <row r="167" spans="1:24" x14ac:dyDescent="0.2">
      <c r="B167" s="123"/>
      <c r="C167" s="97" t="s">
        <v>30</v>
      </c>
      <c r="D167" s="75" t="e">
        <f t="shared" si="196"/>
        <v>#DIV/0!</v>
      </c>
      <c r="E167" s="66" t="e">
        <f t="shared" si="197"/>
        <v>#DIV/0!</v>
      </c>
      <c r="F167" s="24">
        <v>0</v>
      </c>
      <c r="G167" s="62"/>
      <c r="H167" s="165" t="e">
        <f t="shared" si="198"/>
        <v>#DIV/0!</v>
      </c>
      <c r="I167" s="99" t="e">
        <f t="shared" si="199"/>
        <v>#DIV/0!</v>
      </c>
      <c r="J167" s="99" t="e">
        <f t="shared" si="200"/>
        <v>#DIV/0!</v>
      </c>
      <c r="K167" s="99" t="e">
        <f t="shared" si="201"/>
        <v>#DIV/0!</v>
      </c>
      <c r="L167" s="99" t="e">
        <f t="shared" si="202"/>
        <v>#DIV/0!</v>
      </c>
      <c r="M167" s="53"/>
      <c r="N167" s="82"/>
      <c r="O167" s="99" t="e">
        <f t="shared" si="203"/>
        <v>#DIV/0!</v>
      </c>
      <c r="P167" s="99" t="e">
        <f t="shared" si="204"/>
        <v>#DIV/0!</v>
      </c>
      <c r="Q167" s="165" t="e">
        <f t="shared" si="205"/>
        <v>#DIV/0!</v>
      </c>
      <c r="R167" s="165" t="e">
        <f t="shared" si="206"/>
        <v>#DIV/0!</v>
      </c>
      <c r="S167" s="165" t="e">
        <f t="shared" si="207"/>
        <v>#DIV/0!</v>
      </c>
      <c r="T167" s="99" t="e">
        <f t="shared" si="208"/>
        <v>#DIV/0!</v>
      </c>
      <c r="U167" s="165" t="e">
        <f t="shared" si="209"/>
        <v>#DIV/0!</v>
      </c>
      <c r="V167" s="99" t="e">
        <f t="shared" si="210"/>
        <v>#DIV/0!</v>
      </c>
      <c r="W167" s="167" t="e">
        <f t="shared" si="211"/>
        <v>#DIV/0!</v>
      </c>
      <c r="X167" s="143"/>
    </row>
    <row r="168" spans="1:24" x14ac:dyDescent="0.2">
      <c r="B168" s="123"/>
      <c r="C168" s="97" t="s">
        <v>30</v>
      </c>
      <c r="D168" s="75" t="e">
        <f t="shared" si="196"/>
        <v>#DIV/0!</v>
      </c>
      <c r="E168" s="66" t="e">
        <f t="shared" si="197"/>
        <v>#DIV/0!</v>
      </c>
      <c r="F168" s="24"/>
      <c r="G168" s="62"/>
      <c r="H168" s="165" t="e">
        <f t="shared" si="198"/>
        <v>#DIV/0!</v>
      </c>
      <c r="I168" s="99" t="e">
        <f t="shared" si="199"/>
        <v>#DIV/0!</v>
      </c>
      <c r="J168" s="99" t="e">
        <f t="shared" si="200"/>
        <v>#DIV/0!</v>
      </c>
      <c r="K168" s="99" t="e">
        <f t="shared" si="201"/>
        <v>#DIV/0!</v>
      </c>
      <c r="L168" s="99" t="e">
        <f t="shared" si="202"/>
        <v>#DIV/0!</v>
      </c>
      <c r="M168" s="53"/>
      <c r="N168" s="82"/>
      <c r="O168" s="99" t="e">
        <f t="shared" si="203"/>
        <v>#DIV/0!</v>
      </c>
      <c r="P168" s="99" t="e">
        <f t="shared" si="204"/>
        <v>#DIV/0!</v>
      </c>
      <c r="Q168" s="165" t="e">
        <f t="shared" si="205"/>
        <v>#DIV/0!</v>
      </c>
      <c r="R168" s="165" t="e">
        <f t="shared" si="206"/>
        <v>#DIV/0!</v>
      </c>
      <c r="S168" s="165" t="e">
        <f t="shared" si="207"/>
        <v>#DIV/0!</v>
      </c>
      <c r="T168" s="99" t="e">
        <f t="shared" si="208"/>
        <v>#DIV/0!</v>
      </c>
      <c r="U168" s="165" t="e">
        <f t="shared" si="209"/>
        <v>#DIV/0!</v>
      </c>
      <c r="V168" s="99" t="e">
        <f t="shared" si="210"/>
        <v>#DIV/0!</v>
      </c>
      <c r="W168" s="167" t="e">
        <f t="shared" si="211"/>
        <v>#DIV/0!</v>
      </c>
      <c r="X168" s="143"/>
    </row>
    <row r="169" spans="1:24" x14ac:dyDescent="0.2">
      <c r="B169" s="123"/>
      <c r="C169" s="97" t="s">
        <v>30</v>
      </c>
      <c r="D169" s="75" t="e">
        <f t="shared" si="196"/>
        <v>#DIV/0!</v>
      </c>
      <c r="E169" s="66" t="e">
        <f t="shared" si="197"/>
        <v>#DIV/0!</v>
      </c>
      <c r="F169" s="24"/>
      <c r="G169" s="62"/>
      <c r="H169" s="165" t="e">
        <f t="shared" si="198"/>
        <v>#DIV/0!</v>
      </c>
      <c r="I169" s="99" t="e">
        <f t="shared" si="199"/>
        <v>#DIV/0!</v>
      </c>
      <c r="J169" s="99" t="e">
        <f t="shared" si="200"/>
        <v>#DIV/0!</v>
      </c>
      <c r="K169" s="99" t="e">
        <f t="shared" si="201"/>
        <v>#DIV/0!</v>
      </c>
      <c r="L169" s="99" t="e">
        <f t="shared" si="202"/>
        <v>#DIV/0!</v>
      </c>
      <c r="M169" s="53"/>
      <c r="N169" s="82"/>
      <c r="O169" s="99" t="e">
        <f t="shared" si="203"/>
        <v>#DIV/0!</v>
      </c>
      <c r="P169" s="99" t="e">
        <f t="shared" si="204"/>
        <v>#DIV/0!</v>
      </c>
      <c r="Q169" s="165" t="e">
        <f t="shared" si="205"/>
        <v>#DIV/0!</v>
      </c>
      <c r="R169" s="165" t="e">
        <f t="shared" si="206"/>
        <v>#DIV/0!</v>
      </c>
      <c r="S169" s="165" t="e">
        <f t="shared" si="207"/>
        <v>#DIV/0!</v>
      </c>
      <c r="T169" s="99" t="e">
        <f t="shared" si="208"/>
        <v>#DIV/0!</v>
      </c>
      <c r="U169" s="165" t="e">
        <f t="shared" si="209"/>
        <v>#DIV/0!</v>
      </c>
      <c r="V169" s="99" t="e">
        <f t="shared" si="210"/>
        <v>#DIV/0!</v>
      </c>
      <c r="W169" s="167" t="e">
        <f t="shared" si="211"/>
        <v>#DIV/0!</v>
      </c>
      <c r="X169" s="143"/>
    </row>
    <row r="170" spans="1:24" x14ac:dyDescent="0.2">
      <c r="B170" s="123"/>
      <c r="C170" s="97" t="s">
        <v>30</v>
      </c>
      <c r="D170" s="75" t="e">
        <f t="shared" si="196"/>
        <v>#DIV/0!</v>
      </c>
      <c r="E170" s="66" t="e">
        <f t="shared" si="197"/>
        <v>#DIV/0!</v>
      </c>
      <c r="F170" s="24"/>
      <c r="G170" s="62"/>
      <c r="H170" s="165" t="e">
        <f t="shared" si="198"/>
        <v>#DIV/0!</v>
      </c>
      <c r="I170" s="99" t="e">
        <f t="shared" si="199"/>
        <v>#DIV/0!</v>
      </c>
      <c r="J170" s="99" t="e">
        <f t="shared" si="200"/>
        <v>#DIV/0!</v>
      </c>
      <c r="K170" s="99" t="e">
        <f t="shared" si="201"/>
        <v>#DIV/0!</v>
      </c>
      <c r="L170" s="99" t="e">
        <f t="shared" si="202"/>
        <v>#DIV/0!</v>
      </c>
      <c r="M170" s="53"/>
      <c r="N170" s="82"/>
      <c r="O170" s="99" t="e">
        <f t="shared" si="203"/>
        <v>#DIV/0!</v>
      </c>
      <c r="P170" s="99" t="e">
        <f t="shared" si="204"/>
        <v>#DIV/0!</v>
      </c>
      <c r="Q170" s="165" t="e">
        <f t="shared" si="205"/>
        <v>#DIV/0!</v>
      </c>
      <c r="R170" s="165" t="e">
        <f t="shared" si="206"/>
        <v>#DIV/0!</v>
      </c>
      <c r="S170" s="165" t="e">
        <f t="shared" si="207"/>
        <v>#DIV/0!</v>
      </c>
      <c r="T170" s="99" t="e">
        <f t="shared" si="208"/>
        <v>#DIV/0!</v>
      </c>
      <c r="U170" s="165" t="e">
        <f t="shared" si="209"/>
        <v>#DIV/0!</v>
      </c>
      <c r="V170" s="99" t="e">
        <f t="shared" si="210"/>
        <v>#DIV/0!</v>
      </c>
      <c r="W170" s="167" t="e">
        <f t="shared" si="211"/>
        <v>#DIV/0!</v>
      </c>
      <c r="X170" s="143"/>
    </row>
    <row r="171" spans="1:24" x14ac:dyDescent="0.2">
      <c r="A171" s="2"/>
      <c r="B171" s="106" t="s">
        <v>4</v>
      </c>
      <c r="C171" s="101"/>
      <c r="D171" s="76" t="e">
        <f>SUM(D157:D170)</f>
        <v>#DIV/0!</v>
      </c>
      <c r="E171" s="68" t="e">
        <f>SUM(E157:E170)</f>
        <v>#DIV/0!</v>
      </c>
      <c r="F171" s="68">
        <f>SUM(F157:F170)</f>
        <v>0</v>
      </c>
      <c r="G171" s="119"/>
      <c r="H171" s="166" t="e">
        <f>SUM(H157:H170)</f>
        <v>#DIV/0!</v>
      </c>
      <c r="I171" s="119" t="e">
        <f>SUM(I157:I170)</f>
        <v>#DIV/0!</v>
      </c>
      <c r="J171" s="119" t="e">
        <f>SUM(J157:J170)</f>
        <v>#DIV/0!</v>
      </c>
      <c r="K171" s="119" t="e">
        <f>SUM(K157:K170)</f>
        <v>#DIV/0!</v>
      </c>
      <c r="L171" s="119" t="e">
        <f>SUM(L157:L170)</f>
        <v>#DIV/0!</v>
      </c>
      <c r="M171" s="101"/>
      <c r="N171" s="166"/>
      <c r="O171" s="119" t="e">
        <f t="shared" ref="O171:W171" si="212">SUM(O157:O170)</f>
        <v>#DIV/0!</v>
      </c>
      <c r="P171" s="119" t="e">
        <f t="shared" si="212"/>
        <v>#DIV/0!</v>
      </c>
      <c r="Q171" s="166" t="e">
        <f t="shared" si="212"/>
        <v>#DIV/0!</v>
      </c>
      <c r="R171" s="166" t="e">
        <f t="shared" si="212"/>
        <v>#DIV/0!</v>
      </c>
      <c r="S171" s="166" t="e">
        <f t="shared" si="212"/>
        <v>#DIV/0!</v>
      </c>
      <c r="T171" s="119" t="e">
        <f t="shared" si="212"/>
        <v>#DIV/0!</v>
      </c>
      <c r="U171" s="166" t="e">
        <f t="shared" si="212"/>
        <v>#DIV/0!</v>
      </c>
      <c r="V171" s="119" t="e">
        <f t="shared" si="212"/>
        <v>#DIV/0!</v>
      </c>
      <c r="W171" s="168" t="e">
        <f t="shared" si="212"/>
        <v>#DIV/0!</v>
      </c>
      <c r="X171" s="143"/>
    </row>
    <row r="172" spans="1:24" x14ac:dyDescent="0.2">
      <c r="A172" s="2"/>
      <c r="B172" s="106"/>
      <c r="C172" s="101"/>
      <c r="D172" s="76"/>
      <c r="E172" s="68"/>
      <c r="F172" s="68"/>
      <c r="G172" s="119"/>
      <c r="H172" s="107"/>
      <c r="I172" s="72"/>
      <c r="J172" s="72"/>
      <c r="K172" s="72"/>
      <c r="L172" s="72"/>
      <c r="M172" s="101"/>
      <c r="N172" s="166"/>
      <c r="O172" s="119"/>
      <c r="P172" s="119"/>
      <c r="Q172" s="166"/>
      <c r="R172" s="166"/>
      <c r="S172" s="166"/>
      <c r="T172" s="119"/>
      <c r="U172" s="166"/>
      <c r="V172" s="119"/>
      <c r="W172" s="168"/>
      <c r="X172" s="143"/>
    </row>
    <row r="173" spans="1:24" x14ac:dyDescent="0.2">
      <c r="A173" s="2"/>
      <c r="B173" s="106" t="s">
        <v>44</v>
      </c>
      <c r="C173" s="101"/>
      <c r="D173" s="76"/>
      <c r="E173" s="68"/>
      <c r="F173" s="68"/>
      <c r="G173" s="119"/>
      <c r="H173" s="107"/>
      <c r="I173" s="72"/>
      <c r="J173" s="72"/>
      <c r="K173" s="72"/>
      <c r="L173" s="72"/>
      <c r="M173" s="101"/>
      <c r="N173" s="166"/>
      <c r="O173" s="166" t="e">
        <f>O171+O154</f>
        <v>#DIV/0!</v>
      </c>
      <c r="P173" s="166" t="e">
        <f t="shared" ref="P173:V173" si="213">P171+P154</f>
        <v>#DIV/0!</v>
      </c>
      <c r="Q173" s="166" t="e">
        <f t="shared" si="213"/>
        <v>#DIV/0!</v>
      </c>
      <c r="R173" s="166" t="e">
        <f t="shared" si="213"/>
        <v>#DIV/0!</v>
      </c>
      <c r="S173" s="166" t="e">
        <f t="shared" si="213"/>
        <v>#DIV/0!</v>
      </c>
      <c r="T173" s="166" t="e">
        <f t="shared" si="213"/>
        <v>#DIV/0!</v>
      </c>
      <c r="U173" s="166" t="e">
        <f t="shared" si="213"/>
        <v>#DIV/0!</v>
      </c>
      <c r="V173" s="166" t="e">
        <f t="shared" si="213"/>
        <v>#DIV/0!</v>
      </c>
      <c r="W173" s="168" t="e">
        <f>W171+W154</f>
        <v>#DIV/0!</v>
      </c>
      <c r="X173" s="143"/>
    </row>
    <row r="174" spans="1:24" x14ac:dyDescent="0.2">
      <c r="A174" s="2"/>
      <c r="B174" s="106"/>
      <c r="C174" s="101"/>
      <c r="D174" s="76"/>
      <c r="E174" s="68"/>
      <c r="F174" s="124"/>
      <c r="G174" s="119"/>
      <c r="H174" s="107"/>
      <c r="I174" s="72"/>
      <c r="J174" s="72"/>
      <c r="K174" s="72"/>
      <c r="L174" s="72"/>
      <c r="M174" s="101"/>
      <c r="N174" s="101"/>
      <c r="O174" s="72"/>
      <c r="P174" s="72"/>
      <c r="Q174" s="107"/>
      <c r="R174" s="107"/>
      <c r="S174" s="107"/>
      <c r="T174" s="72"/>
      <c r="U174" s="107"/>
      <c r="V174" s="72"/>
      <c r="W174" s="108"/>
      <c r="X174" s="143"/>
    </row>
    <row r="175" spans="1:24" x14ac:dyDescent="0.2">
      <c r="A175" s="2"/>
      <c r="B175" s="106" t="s">
        <v>85</v>
      </c>
      <c r="C175" s="101"/>
      <c r="D175" s="76"/>
      <c r="E175" s="68"/>
      <c r="F175" s="124"/>
      <c r="G175" s="119"/>
      <c r="H175" s="107"/>
      <c r="I175" s="72"/>
      <c r="J175" s="72"/>
      <c r="K175" s="72"/>
      <c r="L175" s="72"/>
      <c r="M175" s="101"/>
      <c r="N175" s="101"/>
      <c r="O175" s="72"/>
      <c r="P175" s="72"/>
      <c r="Q175" s="107"/>
      <c r="R175" s="107"/>
      <c r="S175" s="107"/>
      <c r="T175" s="72"/>
      <c r="U175" s="107"/>
      <c r="V175" s="72"/>
      <c r="W175" s="108"/>
      <c r="X175" s="143"/>
    </row>
    <row r="176" spans="1:24" x14ac:dyDescent="0.2">
      <c r="A176" s="2"/>
      <c r="B176" s="139"/>
      <c r="C176" s="101"/>
      <c r="D176" s="76"/>
      <c r="E176" s="68"/>
      <c r="F176" s="124"/>
      <c r="G176" s="119"/>
      <c r="H176" s="107"/>
      <c r="I176" s="72"/>
      <c r="J176" s="72"/>
      <c r="K176" s="72"/>
      <c r="L176" s="72"/>
      <c r="M176" s="101"/>
      <c r="N176" s="101"/>
      <c r="O176" s="72"/>
      <c r="P176" s="72"/>
      <c r="Q176" s="169"/>
      <c r="R176" s="165">
        <f>Q176*$R$6</f>
        <v>0</v>
      </c>
      <c r="S176" s="165">
        <f>R176+Q176</f>
        <v>0</v>
      </c>
      <c r="T176" s="99">
        <f>$T$6*S176</f>
        <v>0</v>
      </c>
      <c r="U176" s="165">
        <f>S176+T176</f>
        <v>0</v>
      </c>
      <c r="V176" s="99">
        <f>$V$6*U176</f>
        <v>0</v>
      </c>
      <c r="W176" s="167">
        <f>U176+V176</f>
        <v>0</v>
      </c>
      <c r="X176" s="143"/>
    </row>
    <row r="177" spans="1:28" x14ac:dyDescent="0.2">
      <c r="A177" s="2"/>
      <c r="B177" s="139"/>
      <c r="C177" s="101"/>
      <c r="D177" s="76"/>
      <c r="E177" s="68"/>
      <c r="F177" s="124"/>
      <c r="G177" s="119"/>
      <c r="H177" s="107"/>
      <c r="I177" s="72"/>
      <c r="J177" s="72"/>
      <c r="K177" s="72"/>
      <c r="L177" s="72"/>
      <c r="M177" s="101"/>
      <c r="N177" s="101"/>
      <c r="O177" s="72"/>
      <c r="P177" s="72"/>
      <c r="Q177" s="169"/>
      <c r="R177" s="165">
        <f t="shared" ref="R177:R184" si="214">Q177*$R$6</f>
        <v>0</v>
      </c>
      <c r="S177" s="165">
        <f t="shared" ref="S177:S184" si="215">R177+Q177</f>
        <v>0</v>
      </c>
      <c r="T177" s="99">
        <f t="shared" ref="T177:T184" si="216">$T$6*S177</f>
        <v>0</v>
      </c>
      <c r="U177" s="165">
        <f t="shared" ref="U177:U184" si="217">S177+T177</f>
        <v>0</v>
      </c>
      <c r="V177" s="99">
        <f t="shared" ref="V177:V184" si="218">$V$6*U177</f>
        <v>0</v>
      </c>
      <c r="W177" s="167">
        <f t="shared" ref="W177:W184" si="219">U177+V177</f>
        <v>0</v>
      </c>
      <c r="X177" s="143"/>
    </row>
    <row r="178" spans="1:28" x14ac:dyDescent="0.2">
      <c r="A178" s="2"/>
      <c r="B178" s="139"/>
      <c r="C178" s="101"/>
      <c r="D178" s="76"/>
      <c r="E178" s="68"/>
      <c r="F178" s="68"/>
      <c r="G178" s="119"/>
      <c r="H178" s="107"/>
      <c r="I178" s="72"/>
      <c r="J178" s="72"/>
      <c r="K178" s="72"/>
      <c r="L178" s="72"/>
      <c r="M178" s="101"/>
      <c r="N178" s="101"/>
      <c r="O178" s="72"/>
      <c r="P178" s="72"/>
      <c r="Q178" s="169"/>
      <c r="R178" s="165">
        <f t="shared" si="214"/>
        <v>0</v>
      </c>
      <c r="S178" s="165">
        <f t="shared" si="215"/>
        <v>0</v>
      </c>
      <c r="T178" s="99">
        <f t="shared" si="216"/>
        <v>0</v>
      </c>
      <c r="U178" s="165">
        <f t="shared" si="217"/>
        <v>0</v>
      </c>
      <c r="V178" s="99">
        <f t="shared" si="218"/>
        <v>0</v>
      </c>
      <c r="W178" s="167">
        <f t="shared" si="219"/>
        <v>0</v>
      </c>
      <c r="X178" s="143"/>
    </row>
    <row r="179" spans="1:28" x14ac:dyDescent="0.2">
      <c r="A179" s="2"/>
      <c r="B179" s="139"/>
      <c r="C179" s="101"/>
      <c r="D179" s="76"/>
      <c r="E179" s="68"/>
      <c r="F179" s="68"/>
      <c r="G179" s="119"/>
      <c r="H179" s="107"/>
      <c r="I179" s="72"/>
      <c r="J179" s="72"/>
      <c r="K179" s="72"/>
      <c r="L179" s="72"/>
      <c r="M179" s="101"/>
      <c r="N179" s="101"/>
      <c r="O179" s="72"/>
      <c r="P179" s="72"/>
      <c r="Q179" s="169"/>
      <c r="R179" s="165">
        <f t="shared" si="214"/>
        <v>0</v>
      </c>
      <c r="S179" s="165">
        <f t="shared" si="215"/>
        <v>0</v>
      </c>
      <c r="T179" s="99">
        <f t="shared" si="216"/>
        <v>0</v>
      </c>
      <c r="U179" s="165">
        <f t="shared" si="217"/>
        <v>0</v>
      </c>
      <c r="V179" s="99">
        <f t="shared" si="218"/>
        <v>0</v>
      </c>
      <c r="W179" s="167">
        <f t="shared" si="219"/>
        <v>0</v>
      </c>
      <c r="X179" s="143"/>
    </row>
    <row r="180" spans="1:28" x14ac:dyDescent="0.2">
      <c r="A180" s="2"/>
      <c r="B180" s="140"/>
      <c r="C180" s="101"/>
      <c r="D180" s="76"/>
      <c r="E180" s="68"/>
      <c r="F180" s="68"/>
      <c r="G180" s="119"/>
      <c r="H180" s="107"/>
      <c r="I180" s="72"/>
      <c r="J180" s="72"/>
      <c r="K180" s="72"/>
      <c r="L180" s="72"/>
      <c r="M180" s="101"/>
      <c r="N180" s="101"/>
      <c r="O180" s="72"/>
      <c r="P180" s="72"/>
      <c r="Q180" s="169"/>
      <c r="R180" s="165">
        <f t="shared" si="214"/>
        <v>0</v>
      </c>
      <c r="S180" s="165">
        <f t="shared" si="215"/>
        <v>0</v>
      </c>
      <c r="T180" s="99">
        <f t="shared" si="216"/>
        <v>0</v>
      </c>
      <c r="U180" s="165">
        <f t="shared" si="217"/>
        <v>0</v>
      </c>
      <c r="V180" s="99">
        <f t="shared" si="218"/>
        <v>0</v>
      </c>
      <c r="W180" s="167">
        <f t="shared" si="219"/>
        <v>0</v>
      </c>
      <c r="X180" s="143"/>
    </row>
    <row r="181" spans="1:28" x14ac:dyDescent="0.2">
      <c r="A181" s="2"/>
      <c r="B181" s="140"/>
      <c r="C181" s="101"/>
      <c r="D181" s="76"/>
      <c r="E181" s="68"/>
      <c r="F181" s="68"/>
      <c r="G181" s="119"/>
      <c r="H181" s="107"/>
      <c r="I181" s="72"/>
      <c r="J181" s="72"/>
      <c r="K181" s="72"/>
      <c r="L181" s="72"/>
      <c r="M181" s="101"/>
      <c r="N181" s="101"/>
      <c r="O181" s="72"/>
      <c r="P181" s="72"/>
      <c r="Q181" s="169"/>
      <c r="R181" s="165">
        <f t="shared" si="214"/>
        <v>0</v>
      </c>
      <c r="S181" s="165">
        <f t="shared" si="215"/>
        <v>0</v>
      </c>
      <c r="T181" s="99">
        <f t="shared" si="216"/>
        <v>0</v>
      </c>
      <c r="U181" s="165">
        <f t="shared" si="217"/>
        <v>0</v>
      </c>
      <c r="V181" s="99">
        <f t="shared" si="218"/>
        <v>0</v>
      </c>
      <c r="W181" s="167">
        <f t="shared" si="219"/>
        <v>0</v>
      </c>
      <c r="X181" s="143"/>
    </row>
    <row r="182" spans="1:28" x14ac:dyDescent="0.2">
      <c r="A182" s="2"/>
      <c r="B182" s="140"/>
      <c r="C182" s="101"/>
      <c r="D182" s="76"/>
      <c r="E182" s="68"/>
      <c r="F182" s="68"/>
      <c r="G182" s="119"/>
      <c r="H182" s="107"/>
      <c r="I182" s="72"/>
      <c r="J182" s="72"/>
      <c r="K182" s="72"/>
      <c r="L182" s="72"/>
      <c r="M182" s="101"/>
      <c r="N182" s="101"/>
      <c r="O182" s="72"/>
      <c r="P182" s="72"/>
      <c r="Q182" s="169"/>
      <c r="R182" s="165">
        <f t="shared" si="214"/>
        <v>0</v>
      </c>
      <c r="S182" s="165">
        <f t="shared" si="215"/>
        <v>0</v>
      </c>
      <c r="T182" s="99">
        <f t="shared" si="216"/>
        <v>0</v>
      </c>
      <c r="U182" s="165">
        <f t="shared" si="217"/>
        <v>0</v>
      </c>
      <c r="V182" s="99">
        <f t="shared" si="218"/>
        <v>0</v>
      </c>
      <c r="W182" s="167">
        <f t="shared" si="219"/>
        <v>0</v>
      </c>
      <c r="X182" s="143"/>
    </row>
    <row r="183" spans="1:28" x14ac:dyDescent="0.2">
      <c r="A183" s="2"/>
      <c r="B183" s="140"/>
      <c r="C183" s="101"/>
      <c r="D183" s="76"/>
      <c r="E183" s="68"/>
      <c r="F183" s="68"/>
      <c r="G183" s="119"/>
      <c r="H183" s="107"/>
      <c r="I183" s="72"/>
      <c r="J183" s="72"/>
      <c r="K183" s="72"/>
      <c r="L183" s="72"/>
      <c r="M183" s="101"/>
      <c r="N183" s="101"/>
      <c r="O183" s="72"/>
      <c r="P183" s="72"/>
      <c r="Q183" s="169"/>
      <c r="R183" s="165">
        <f t="shared" si="214"/>
        <v>0</v>
      </c>
      <c r="S183" s="165">
        <f t="shared" si="215"/>
        <v>0</v>
      </c>
      <c r="T183" s="99">
        <f t="shared" si="216"/>
        <v>0</v>
      </c>
      <c r="U183" s="165">
        <f t="shared" si="217"/>
        <v>0</v>
      </c>
      <c r="V183" s="99">
        <f t="shared" si="218"/>
        <v>0</v>
      </c>
      <c r="W183" s="167">
        <f t="shared" si="219"/>
        <v>0</v>
      </c>
      <c r="X183" s="143"/>
    </row>
    <row r="184" spans="1:28" x14ac:dyDescent="0.2">
      <c r="A184" s="2"/>
      <c r="B184" s="140"/>
      <c r="C184" s="101"/>
      <c r="D184" s="76"/>
      <c r="E184" s="68"/>
      <c r="F184" s="68"/>
      <c r="G184" s="119"/>
      <c r="H184" s="107"/>
      <c r="I184" s="72"/>
      <c r="J184" s="72"/>
      <c r="K184" s="72"/>
      <c r="L184" s="72"/>
      <c r="M184" s="101"/>
      <c r="N184" s="101"/>
      <c r="O184" s="72"/>
      <c r="P184" s="72"/>
      <c r="Q184" s="169"/>
      <c r="R184" s="165">
        <f t="shared" si="214"/>
        <v>0</v>
      </c>
      <c r="S184" s="165">
        <f t="shared" si="215"/>
        <v>0</v>
      </c>
      <c r="T184" s="99">
        <f t="shared" si="216"/>
        <v>0</v>
      </c>
      <c r="U184" s="165">
        <f t="shared" si="217"/>
        <v>0</v>
      </c>
      <c r="V184" s="99">
        <f t="shared" si="218"/>
        <v>0</v>
      </c>
      <c r="W184" s="167">
        <f t="shared" si="219"/>
        <v>0</v>
      </c>
      <c r="X184" s="143"/>
    </row>
    <row r="185" spans="1:28" x14ac:dyDescent="0.2">
      <c r="A185" s="2"/>
      <c r="B185" s="134"/>
      <c r="C185" s="101"/>
      <c r="D185" s="76"/>
      <c r="E185" s="68"/>
      <c r="F185" s="68"/>
      <c r="G185" s="119"/>
      <c r="H185" s="107"/>
      <c r="I185" s="72"/>
      <c r="J185" s="72"/>
      <c r="K185" s="72"/>
      <c r="L185" s="72"/>
      <c r="M185" s="101"/>
      <c r="N185" s="101"/>
      <c r="O185" s="72"/>
      <c r="P185" s="72"/>
      <c r="Q185" s="166"/>
      <c r="R185" s="166"/>
      <c r="S185" s="166"/>
      <c r="T185" s="119"/>
      <c r="U185" s="166"/>
      <c r="V185" s="119"/>
      <c r="W185" s="168"/>
      <c r="X185" s="143"/>
    </row>
    <row r="186" spans="1:28" x14ac:dyDescent="0.2">
      <c r="A186" s="2"/>
      <c r="B186" s="135" t="s">
        <v>87</v>
      </c>
      <c r="C186" s="101"/>
      <c r="D186" s="76"/>
      <c r="E186" s="68"/>
      <c r="F186" s="68"/>
      <c r="G186" s="119"/>
      <c r="H186" s="107"/>
      <c r="I186" s="72"/>
      <c r="J186" s="72"/>
      <c r="K186" s="72"/>
      <c r="L186" s="72"/>
      <c r="M186" s="101"/>
      <c r="N186" s="101"/>
      <c r="O186" s="72"/>
      <c r="P186" s="72"/>
      <c r="Q186" s="166">
        <f t="shared" ref="Q186:V186" si="220">SUM(Q176:Q184)</f>
        <v>0</v>
      </c>
      <c r="R186" s="166">
        <f t="shared" si="220"/>
        <v>0</v>
      </c>
      <c r="S186" s="166">
        <f t="shared" si="220"/>
        <v>0</v>
      </c>
      <c r="T186" s="166">
        <f t="shared" si="220"/>
        <v>0</v>
      </c>
      <c r="U186" s="166">
        <f t="shared" si="220"/>
        <v>0</v>
      </c>
      <c r="V186" s="166">
        <f t="shared" si="220"/>
        <v>0</v>
      </c>
      <c r="W186" s="168">
        <f>SUM(W176:W184)</f>
        <v>0</v>
      </c>
      <c r="X186" s="143"/>
    </row>
    <row r="187" spans="1:28" x14ac:dyDescent="0.2">
      <c r="A187" s="2"/>
      <c r="B187" s="106"/>
      <c r="C187" s="101"/>
      <c r="D187" s="76"/>
      <c r="E187" s="68"/>
      <c r="F187" s="68"/>
      <c r="G187" s="119"/>
      <c r="H187" s="107"/>
      <c r="I187" s="72"/>
      <c r="J187" s="72"/>
      <c r="K187" s="72"/>
      <c r="L187" s="72"/>
      <c r="M187" s="101"/>
      <c r="N187" s="101"/>
      <c r="O187" s="72"/>
      <c r="P187" s="72"/>
      <c r="Q187" s="166"/>
      <c r="R187" s="166"/>
      <c r="S187" s="166"/>
      <c r="T187" s="119"/>
      <c r="U187" s="166"/>
      <c r="V187" s="119"/>
      <c r="W187" s="168"/>
      <c r="X187" s="143"/>
    </row>
    <row r="188" spans="1:28" ht="10.8" thickBot="1" x14ac:dyDescent="0.25">
      <c r="A188" s="218" t="s">
        <v>107</v>
      </c>
      <c r="B188" s="116"/>
      <c r="C188" s="109"/>
      <c r="D188" s="117" t="e">
        <f>SUM(D171+D154)</f>
        <v>#DIV/0!</v>
      </c>
      <c r="E188" s="120" t="e">
        <f>SUM(E171+E154)</f>
        <v>#DIV/0!</v>
      </c>
      <c r="F188" s="120">
        <f>SUM(F171+F154)</f>
        <v>0</v>
      </c>
      <c r="G188" s="109"/>
      <c r="H188" s="109" t="e">
        <f>H171+H154</f>
        <v>#DIV/0!</v>
      </c>
      <c r="I188" s="109" t="e">
        <f>I171+I154</f>
        <v>#DIV/0!</v>
      </c>
      <c r="J188" s="109" t="e">
        <f>J171+J154</f>
        <v>#DIV/0!</v>
      </c>
      <c r="K188" s="109" t="e">
        <f>K171+K154</f>
        <v>#DIV/0!</v>
      </c>
      <c r="L188" s="109" t="e">
        <f>L171+L154</f>
        <v>#DIV/0!</v>
      </c>
      <c r="M188" s="109"/>
      <c r="N188" s="109"/>
      <c r="O188" s="170" t="e">
        <f>O173</f>
        <v>#DIV/0!</v>
      </c>
      <c r="P188" s="170" t="e">
        <f>P173</f>
        <v>#DIV/0!</v>
      </c>
      <c r="Q188" s="170" t="e">
        <f>Q173+Q186</f>
        <v>#DIV/0!</v>
      </c>
      <c r="R188" s="170" t="e">
        <f t="shared" ref="R188:W188" si="221">R173+R186</f>
        <v>#DIV/0!</v>
      </c>
      <c r="S188" s="170" t="e">
        <f t="shared" si="221"/>
        <v>#DIV/0!</v>
      </c>
      <c r="T188" s="170" t="e">
        <f t="shared" si="221"/>
        <v>#DIV/0!</v>
      </c>
      <c r="U188" s="170" t="e">
        <f t="shared" si="221"/>
        <v>#DIV/0!</v>
      </c>
      <c r="V188" s="170" t="e">
        <f t="shared" si="221"/>
        <v>#DIV/0!</v>
      </c>
      <c r="W188" s="219" t="e">
        <f t="shared" si="221"/>
        <v>#DIV/0!</v>
      </c>
      <c r="X188" s="220" t="e">
        <f>W188/X146</f>
        <v>#DIV/0!</v>
      </c>
    </row>
    <row r="189" spans="1:28" x14ac:dyDescent="0.2">
      <c r="A189" s="142"/>
      <c r="B189" s="104"/>
      <c r="C189" s="133"/>
      <c r="D189" s="133"/>
      <c r="E189" s="133"/>
      <c r="F189" s="133"/>
      <c r="G189" s="147"/>
      <c r="H189" s="133"/>
      <c r="I189" s="147"/>
      <c r="J189" s="133"/>
      <c r="K189" s="147"/>
      <c r="L189" s="147"/>
      <c r="M189" s="133"/>
      <c r="N189" s="133"/>
      <c r="O189" s="133"/>
      <c r="P189" s="133"/>
      <c r="Q189" s="133"/>
      <c r="R189" s="133"/>
      <c r="S189" s="133"/>
      <c r="T189" s="133"/>
      <c r="U189" s="133"/>
      <c r="V189" s="133"/>
      <c r="W189" s="148"/>
      <c r="X189" s="173"/>
      <c r="Y189" s="4"/>
      <c r="Z189" s="4"/>
      <c r="AA189" s="4"/>
      <c r="AB189" s="4"/>
    </row>
    <row r="190" spans="1:28" x14ac:dyDescent="0.2">
      <c r="A190" s="239" t="s">
        <v>99</v>
      </c>
      <c r="B190" s="240" t="s">
        <v>127</v>
      </c>
      <c r="C190" s="110"/>
      <c r="D190" s="110"/>
      <c r="E190" s="110"/>
      <c r="F190" s="110"/>
      <c r="G190" s="111"/>
      <c r="H190" s="110"/>
      <c r="I190" s="111"/>
      <c r="J190" s="110"/>
      <c r="K190" s="111"/>
      <c r="L190" s="111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8"/>
      <c r="X190" s="174"/>
      <c r="Y190" s="4"/>
      <c r="Z190" s="4"/>
      <c r="AA190" s="4"/>
      <c r="AB190" s="4"/>
    </row>
    <row r="191" spans="1:28" x14ac:dyDescent="0.2">
      <c r="A191" s="143"/>
      <c r="B191" s="221" t="s">
        <v>137</v>
      </c>
      <c r="C191" s="110"/>
      <c r="D191" s="110"/>
      <c r="E191" s="110"/>
      <c r="F191" s="110"/>
      <c r="G191" s="111"/>
      <c r="H191" s="110"/>
      <c r="I191" s="111"/>
      <c r="J191" s="110"/>
      <c r="K191" s="111"/>
      <c r="L191" s="111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8"/>
      <c r="X191" s="230">
        <v>62858</v>
      </c>
      <c r="Y191" s="4"/>
      <c r="Z191" s="4"/>
      <c r="AA191" s="4"/>
      <c r="AB191" s="4"/>
    </row>
    <row r="192" spans="1:28" x14ac:dyDescent="0.2">
      <c r="A192" s="143"/>
      <c r="B192" s="106" t="s">
        <v>1</v>
      </c>
      <c r="C192" s="97"/>
      <c r="D192" s="77"/>
      <c r="E192" s="95"/>
      <c r="F192" s="95"/>
      <c r="G192" s="98"/>
      <c r="H192" s="97"/>
      <c r="I192" s="98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103"/>
      <c r="X192" s="143"/>
    </row>
    <row r="193" spans="1:24" x14ac:dyDescent="0.2">
      <c r="A193" s="143"/>
      <c r="B193" s="90"/>
      <c r="C193" s="97" t="s">
        <v>30</v>
      </c>
      <c r="D193" s="75" t="e">
        <f t="shared" ref="D193:D198" si="222">F193/$F$7</f>
        <v>#DIV/0!</v>
      </c>
      <c r="E193" s="66" t="e">
        <f t="shared" ref="E193:E198" si="223">F193/$F$7*$E$7</f>
        <v>#DIV/0!</v>
      </c>
      <c r="F193" s="24">
        <v>0</v>
      </c>
      <c r="G193" s="62"/>
      <c r="H193" s="165" t="e">
        <f t="shared" ref="H193:H198" si="224">G193*E193</f>
        <v>#DIV/0!</v>
      </c>
      <c r="I193" s="99" t="e">
        <f t="shared" ref="I193:I198" si="225">E193*$I$6</f>
        <v>#DIV/0!</v>
      </c>
      <c r="J193" s="99" t="e">
        <f t="shared" ref="J193:J198" si="226">H193*$J$6</f>
        <v>#DIV/0!</v>
      </c>
      <c r="K193" s="99" t="e">
        <f t="shared" ref="K193:K198" si="227">MIN(($K$6*$K$7*(E193/2080)),(H193*$K$6))</f>
        <v>#DIV/0!</v>
      </c>
      <c r="L193" s="99" t="e">
        <f t="shared" ref="L193:L198" si="228">MIN(($L$6*$L$7*(E193/2080)),(H193*$L$6))</f>
        <v>#DIV/0!</v>
      </c>
      <c r="M193" s="137"/>
      <c r="N193" s="136"/>
      <c r="O193" s="99" t="e">
        <f t="shared" ref="O193:O198" si="229">N193*H193/100</f>
        <v>#DIV/0!</v>
      </c>
      <c r="P193" s="99" t="e">
        <f t="shared" ref="P193:P198" si="230">SUM(I193:L193)+O193</f>
        <v>#DIV/0!</v>
      </c>
      <c r="Q193" s="99" t="e">
        <f t="shared" ref="Q193:Q198" si="231">H193+P193</f>
        <v>#DIV/0!</v>
      </c>
      <c r="R193" s="99" t="e">
        <f t="shared" ref="R193:R198" si="232">Q193*$R$6</f>
        <v>#DIV/0!</v>
      </c>
      <c r="S193" s="99" t="e">
        <f t="shared" ref="S193:S198" si="233">Q193+R193</f>
        <v>#DIV/0!</v>
      </c>
      <c r="T193" s="99" t="e">
        <f t="shared" ref="T193:T198" si="234">$T$6*S193</f>
        <v>#DIV/0!</v>
      </c>
      <c r="U193" s="165" t="e">
        <f t="shared" ref="U193:U198" si="235">S193+T193</f>
        <v>#DIV/0!</v>
      </c>
      <c r="V193" s="99" t="e">
        <f t="shared" ref="V193:V198" si="236">$V$6*U193</f>
        <v>#DIV/0!</v>
      </c>
      <c r="W193" s="167" t="e">
        <f t="shared" ref="W193:W198" si="237">U193+V193</f>
        <v>#DIV/0!</v>
      </c>
      <c r="X193" s="143"/>
    </row>
    <row r="194" spans="1:24" x14ac:dyDescent="0.2">
      <c r="A194" s="143"/>
      <c r="B194" s="90"/>
      <c r="C194" s="97" t="s">
        <v>30</v>
      </c>
      <c r="D194" s="75" t="e">
        <f t="shared" si="222"/>
        <v>#DIV/0!</v>
      </c>
      <c r="E194" s="66" t="e">
        <f t="shared" si="223"/>
        <v>#DIV/0!</v>
      </c>
      <c r="F194" s="24"/>
      <c r="G194" s="62"/>
      <c r="H194" s="165" t="e">
        <f t="shared" si="224"/>
        <v>#DIV/0!</v>
      </c>
      <c r="I194" s="99" t="e">
        <f t="shared" si="225"/>
        <v>#DIV/0!</v>
      </c>
      <c r="J194" s="99" t="e">
        <f t="shared" si="226"/>
        <v>#DIV/0!</v>
      </c>
      <c r="K194" s="99" t="e">
        <f t="shared" si="227"/>
        <v>#DIV/0!</v>
      </c>
      <c r="L194" s="99" t="e">
        <f t="shared" si="228"/>
        <v>#DIV/0!</v>
      </c>
      <c r="M194" s="137"/>
      <c r="N194" s="136"/>
      <c r="O194" s="99" t="e">
        <f t="shared" si="229"/>
        <v>#DIV/0!</v>
      </c>
      <c r="P194" s="99" t="e">
        <f t="shared" si="230"/>
        <v>#DIV/0!</v>
      </c>
      <c r="Q194" s="99" t="e">
        <f t="shared" si="231"/>
        <v>#DIV/0!</v>
      </c>
      <c r="R194" s="99" t="e">
        <f t="shared" si="232"/>
        <v>#DIV/0!</v>
      </c>
      <c r="S194" s="99" t="e">
        <f t="shared" si="233"/>
        <v>#DIV/0!</v>
      </c>
      <c r="T194" s="99" t="e">
        <f t="shared" si="234"/>
        <v>#DIV/0!</v>
      </c>
      <c r="U194" s="165" t="e">
        <f t="shared" si="235"/>
        <v>#DIV/0!</v>
      </c>
      <c r="V194" s="99" t="e">
        <f t="shared" si="236"/>
        <v>#DIV/0!</v>
      </c>
      <c r="W194" s="167" t="e">
        <f t="shared" si="237"/>
        <v>#DIV/0!</v>
      </c>
      <c r="X194" s="143"/>
    </row>
    <row r="195" spans="1:24" x14ac:dyDescent="0.2">
      <c r="A195" s="143"/>
      <c r="B195" s="90"/>
      <c r="C195" s="97" t="s">
        <v>30</v>
      </c>
      <c r="D195" s="75" t="e">
        <f t="shared" si="222"/>
        <v>#DIV/0!</v>
      </c>
      <c r="E195" s="66" t="e">
        <f t="shared" si="223"/>
        <v>#DIV/0!</v>
      </c>
      <c r="F195" s="84"/>
      <c r="G195" s="62"/>
      <c r="H195" s="165" t="e">
        <f t="shared" si="224"/>
        <v>#DIV/0!</v>
      </c>
      <c r="I195" s="99" t="e">
        <f t="shared" si="225"/>
        <v>#DIV/0!</v>
      </c>
      <c r="J195" s="99" t="e">
        <f t="shared" si="226"/>
        <v>#DIV/0!</v>
      </c>
      <c r="K195" s="99" t="e">
        <f t="shared" si="227"/>
        <v>#DIV/0!</v>
      </c>
      <c r="L195" s="99" t="e">
        <f t="shared" si="228"/>
        <v>#DIV/0!</v>
      </c>
      <c r="M195" s="137"/>
      <c r="N195" s="136"/>
      <c r="O195" s="99" t="e">
        <f t="shared" si="229"/>
        <v>#DIV/0!</v>
      </c>
      <c r="P195" s="99" t="e">
        <f t="shared" si="230"/>
        <v>#DIV/0!</v>
      </c>
      <c r="Q195" s="99" t="e">
        <f t="shared" si="231"/>
        <v>#DIV/0!</v>
      </c>
      <c r="R195" s="99" t="e">
        <f t="shared" si="232"/>
        <v>#DIV/0!</v>
      </c>
      <c r="S195" s="99" t="e">
        <f t="shared" si="233"/>
        <v>#DIV/0!</v>
      </c>
      <c r="T195" s="99" t="e">
        <f t="shared" si="234"/>
        <v>#DIV/0!</v>
      </c>
      <c r="U195" s="165" t="e">
        <f t="shared" si="235"/>
        <v>#DIV/0!</v>
      </c>
      <c r="V195" s="99" t="e">
        <f t="shared" si="236"/>
        <v>#DIV/0!</v>
      </c>
      <c r="W195" s="167" t="e">
        <f t="shared" si="237"/>
        <v>#DIV/0!</v>
      </c>
      <c r="X195" s="143"/>
    </row>
    <row r="196" spans="1:24" x14ac:dyDescent="0.2">
      <c r="A196" s="143"/>
      <c r="B196" s="90"/>
      <c r="C196" s="97" t="s">
        <v>30</v>
      </c>
      <c r="D196" s="75" t="e">
        <f t="shared" si="222"/>
        <v>#DIV/0!</v>
      </c>
      <c r="E196" s="66" t="e">
        <f t="shared" si="223"/>
        <v>#DIV/0!</v>
      </c>
      <c r="F196" s="24"/>
      <c r="G196" s="62"/>
      <c r="H196" s="165" t="e">
        <f t="shared" si="224"/>
        <v>#DIV/0!</v>
      </c>
      <c r="I196" s="99" t="e">
        <f t="shared" si="225"/>
        <v>#DIV/0!</v>
      </c>
      <c r="J196" s="99" t="e">
        <f t="shared" si="226"/>
        <v>#DIV/0!</v>
      </c>
      <c r="K196" s="99" t="e">
        <f t="shared" si="227"/>
        <v>#DIV/0!</v>
      </c>
      <c r="L196" s="99" t="e">
        <f t="shared" si="228"/>
        <v>#DIV/0!</v>
      </c>
      <c r="M196" s="137"/>
      <c r="N196" s="136"/>
      <c r="O196" s="99" t="e">
        <f t="shared" si="229"/>
        <v>#DIV/0!</v>
      </c>
      <c r="P196" s="99" t="e">
        <f t="shared" si="230"/>
        <v>#DIV/0!</v>
      </c>
      <c r="Q196" s="99" t="e">
        <f t="shared" si="231"/>
        <v>#DIV/0!</v>
      </c>
      <c r="R196" s="99" t="e">
        <f t="shared" si="232"/>
        <v>#DIV/0!</v>
      </c>
      <c r="S196" s="99" t="e">
        <f t="shared" si="233"/>
        <v>#DIV/0!</v>
      </c>
      <c r="T196" s="99" t="e">
        <f t="shared" si="234"/>
        <v>#DIV/0!</v>
      </c>
      <c r="U196" s="165" t="e">
        <f t="shared" si="235"/>
        <v>#DIV/0!</v>
      </c>
      <c r="V196" s="99" t="e">
        <f t="shared" si="236"/>
        <v>#DIV/0!</v>
      </c>
      <c r="W196" s="167" t="e">
        <f t="shared" si="237"/>
        <v>#DIV/0!</v>
      </c>
      <c r="X196" s="143"/>
    </row>
    <row r="197" spans="1:24" x14ac:dyDescent="0.2">
      <c r="A197" s="143"/>
      <c r="B197" s="90"/>
      <c r="C197" s="97" t="s">
        <v>30</v>
      </c>
      <c r="D197" s="75" t="e">
        <f t="shared" si="222"/>
        <v>#DIV/0!</v>
      </c>
      <c r="E197" s="66" t="e">
        <f t="shared" si="223"/>
        <v>#DIV/0!</v>
      </c>
      <c r="F197" s="84"/>
      <c r="G197" s="62"/>
      <c r="H197" s="165" t="e">
        <f t="shared" si="224"/>
        <v>#DIV/0!</v>
      </c>
      <c r="I197" s="99" t="e">
        <f t="shared" si="225"/>
        <v>#DIV/0!</v>
      </c>
      <c r="J197" s="99" t="e">
        <f t="shared" si="226"/>
        <v>#DIV/0!</v>
      </c>
      <c r="K197" s="99" t="e">
        <f t="shared" si="227"/>
        <v>#DIV/0!</v>
      </c>
      <c r="L197" s="99" t="e">
        <f t="shared" si="228"/>
        <v>#DIV/0!</v>
      </c>
      <c r="M197" s="53"/>
      <c r="N197" s="85"/>
      <c r="O197" s="99" t="e">
        <f t="shared" si="229"/>
        <v>#DIV/0!</v>
      </c>
      <c r="P197" s="99" t="e">
        <f t="shared" si="230"/>
        <v>#DIV/0!</v>
      </c>
      <c r="Q197" s="99" t="e">
        <f t="shared" si="231"/>
        <v>#DIV/0!</v>
      </c>
      <c r="R197" s="99" t="e">
        <f t="shared" si="232"/>
        <v>#DIV/0!</v>
      </c>
      <c r="S197" s="99" t="e">
        <f t="shared" si="233"/>
        <v>#DIV/0!</v>
      </c>
      <c r="T197" s="99" t="e">
        <f t="shared" si="234"/>
        <v>#DIV/0!</v>
      </c>
      <c r="U197" s="165" t="e">
        <f t="shared" si="235"/>
        <v>#DIV/0!</v>
      </c>
      <c r="V197" s="99" t="e">
        <f t="shared" si="236"/>
        <v>#DIV/0!</v>
      </c>
      <c r="W197" s="167" t="e">
        <f t="shared" si="237"/>
        <v>#DIV/0!</v>
      </c>
      <c r="X197" s="143"/>
    </row>
    <row r="198" spans="1:24" x14ac:dyDescent="0.2">
      <c r="A198" s="143"/>
      <c r="B198" s="90"/>
      <c r="C198" s="97" t="s">
        <v>30</v>
      </c>
      <c r="D198" s="75" t="e">
        <f t="shared" si="222"/>
        <v>#DIV/0!</v>
      </c>
      <c r="E198" s="66" t="e">
        <f t="shared" si="223"/>
        <v>#DIV/0!</v>
      </c>
      <c r="F198" s="24"/>
      <c r="G198" s="62"/>
      <c r="H198" s="165" t="e">
        <f t="shared" si="224"/>
        <v>#DIV/0!</v>
      </c>
      <c r="I198" s="99" t="e">
        <f t="shared" si="225"/>
        <v>#DIV/0!</v>
      </c>
      <c r="J198" s="99" t="e">
        <f t="shared" si="226"/>
        <v>#DIV/0!</v>
      </c>
      <c r="K198" s="99" t="e">
        <f t="shared" si="227"/>
        <v>#DIV/0!</v>
      </c>
      <c r="L198" s="99" t="e">
        <f t="shared" si="228"/>
        <v>#DIV/0!</v>
      </c>
      <c r="M198" s="53"/>
      <c r="N198" s="85"/>
      <c r="O198" s="99" t="e">
        <f t="shared" si="229"/>
        <v>#DIV/0!</v>
      </c>
      <c r="P198" s="99" t="e">
        <f t="shared" si="230"/>
        <v>#DIV/0!</v>
      </c>
      <c r="Q198" s="99" t="e">
        <f t="shared" si="231"/>
        <v>#DIV/0!</v>
      </c>
      <c r="R198" s="99" t="e">
        <f t="shared" si="232"/>
        <v>#DIV/0!</v>
      </c>
      <c r="S198" s="99" t="e">
        <f t="shared" si="233"/>
        <v>#DIV/0!</v>
      </c>
      <c r="T198" s="99" t="e">
        <f t="shared" si="234"/>
        <v>#DIV/0!</v>
      </c>
      <c r="U198" s="165" t="e">
        <f t="shared" si="235"/>
        <v>#DIV/0!</v>
      </c>
      <c r="V198" s="99" t="e">
        <f t="shared" si="236"/>
        <v>#DIV/0!</v>
      </c>
      <c r="W198" s="167" t="e">
        <f t="shared" si="237"/>
        <v>#DIV/0!</v>
      </c>
      <c r="X198" s="143"/>
    </row>
    <row r="199" spans="1:24" s="2" customFormat="1" x14ac:dyDescent="0.2">
      <c r="A199" s="144"/>
      <c r="B199" s="106" t="s">
        <v>2</v>
      </c>
      <c r="C199" s="101"/>
      <c r="D199" s="76" t="e">
        <f>SUM(D193:D198)</f>
        <v>#DIV/0!</v>
      </c>
      <c r="E199" s="68" t="e">
        <f>SUM(E193:E198)</f>
        <v>#DIV/0!</v>
      </c>
      <c r="F199" s="68">
        <f>SUM(F193:F198)</f>
        <v>0</v>
      </c>
      <c r="G199" s="119"/>
      <c r="H199" s="166" t="e">
        <f>SUM(H193:H198)</f>
        <v>#DIV/0!</v>
      </c>
      <c r="I199" s="119" t="e">
        <f>SUM(I193:I198)</f>
        <v>#DIV/0!</v>
      </c>
      <c r="J199" s="119" t="e">
        <f>SUM(J193:J198)</f>
        <v>#DIV/0!</v>
      </c>
      <c r="K199" s="119" t="e">
        <f>SUM(K193:K198)</f>
        <v>#DIV/0!</v>
      </c>
      <c r="L199" s="119" t="e">
        <f>SUM(L193:L198)</f>
        <v>#DIV/0!</v>
      </c>
      <c r="M199" s="101"/>
      <c r="N199" s="101"/>
      <c r="O199" s="119" t="e">
        <f t="shared" ref="O199:W199" si="238">SUM(O193:O198)</f>
        <v>#DIV/0!</v>
      </c>
      <c r="P199" s="119" t="e">
        <f t="shared" si="238"/>
        <v>#DIV/0!</v>
      </c>
      <c r="Q199" s="166" t="e">
        <f t="shared" si="238"/>
        <v>#DIV/0!</v>
      </c>
      <c r="R199" s="166" t="e">
        <f t="shared" si="238"/>
        <v>#DIV/0!</v>
      </c>
      <c r="S199" s="166" t="e">
        <f t="shared" si="238"/>
        <v>#DIV/0!</v>
      </c>
      <c r="T199" s="119" t="e">
        <f t="shared" si="238"/>
        <v>#DIV/0!</v>
      </c>
      <c r="U199" s="166" t="e">
        <f t="shared" si="238"/>
        <v>#DIV/0!</v>
      </c>
      <c r="V199" s="119" t="e">
        <f t="shared" si="238"/>
        <v>#DIV/0!</v>
      </c>
      <c r="W199" s="168" t="e">
        <f t="shared" si="238"/>
        <v>#DIV/0!</v>
      </c>
      <c r="X199" s="144"/>
    </row>
    <row r="200" spans="1:24" x14ac:dyDescent="0.2">
      <c r="A200" s="143"/>
      <c r="B200" s="106"/>
      <c r="C200" s="97"/>
      <c r="D200" s="77"/>
      <c r="E200" s="69"/>
      <c r="F200" s="105"/>
      <c r="G200" s="99"/>
      <c r="H200" s="165"/>
      <c r="I200" s="99"/>
      <c r="J200" s="166"/>
      <c r="K200" s="165"/>
      <c r="L200" s="165"/>
      <c r="M200" s="97"/>
      <c r="N200" s="97"/>
      <c r="O200" s="165"/>
      <c r="P200" s="165"/>
      <c r="Q200" s="165"/>
      <c r="R200" s="165"/>
      <c r="S200" s="165"/>
      <c r="T200" s="165"/>
      <c r="U200" s="165"/>
      <c r="V200" s="165"/>
      <c r="W200" s="167"/>
      <c r="X200" s="143"/>
    </row>
    <row r="201" spans="1:24" x14ac:dyDescent="0.2">
      <c r="A201" s="143"/>
      <c r="B201" s="106" t="s">
        <v>89</v>
      </c>
      <c r="C201" s="97"/>
      <c r="D201" s="77"/>
      <c r="E201" s="69"/>
      <c r="F201" s="105"/>
      <c r="G201" s="99"/>
      <c r="H201" s="165"/>
      <c r="I201" s="99"/>
      <c r="J201" s="165"/>
      <c r="K201" s="165"/>
      <c r="L201" s="165"/>
      <c r="M201" s="97"/>
      <c r="N201" s="97"/>
      <c r="O201" s="165"/>
      <c r="P201" s="165"/>
      <c r="Q201" s="165"/>
      <c r="R201" s="165"/>
      <c r="S201" s="165"/>
      <c r="T201" s="165"/>
      <c r="U201" s="165"/>
      <c r="V201" s="165"/>
      <c r="W201" s="167"/>
      <c r="X201" s="143"/>
    </row>
    <row r="202" spans="1:24" x14ac:dyDescent="0.2">
      <c r="A202" s="143"/>
      <c r="B202" s="123"/>
      <c r="C202" s="97" t="s">
        <v>30</v>
      </c>
      <c r="D202" s="75" t="e">
        <f t="shared" ref="D202:D208" si="239">F202/$F$8</f>
        <v>#DIV/0!</v>
      </c>
      <c r="E202" s="66" t="e">
        <f t="shared" ref="E202:E208" si="240">F202/$F$8*$E$8</f>
        <v>#DIV/0!</v>
      </c>
      <c r="F202" s="84"/>
      <c r="G202" s="62"/>
      <c r="H202" s="165" t="e">
        <f>G202*E202</f>
        <v>#DIV/0!</v>
      </c>
      <c r="I202" s="99" t="e">
        <f>E202*$I$6</f>
        <v>#DIV/0!</v>
      </c>
      <c r="J202" s="99" t="e">
        <f>H202*$J$6</f>
        <v>#DIV/0!</v>
      </c>
      <c r="K202" s="99" t="e">
        <f>MIN(($K$6*$K$7*(E202/2080)),(H202*$K$6))</f>
        <v>#DIV/0!</v>
      </c>
      <c r="L202" s="99" t="e">
        <f>MIN(($L$6*$L$7*(E202/2080)),(H202*$L$6))</f>
        <v>#DIV/0!</v>
      </c>
      <c r="M202" s="137"/>
      <c r="N202" s="136"/>
      <c r="O202" s="99" t="e">
        <f>N202*H202/100</f>
        <v>#DIV/0!</v>
      </c>
      <c r="P202" s="99" t="e">
        <f>SUM(I202:L202)+O202</f>
        <v>#DIV/0!</v>
      </c>
      <c r="Q202" s="165" t="e">
        <f>H202+P202</f>
        <v>#DIV/0!</v>
      </c>
      <c r="R202" s="165" t="e">
        <f>Q202*$R$6</f>
        <v>#DIV/0!</v>
      </c>
      <c r="S202" s="165" t="e">
        <f>R202+Q202</f>
        <v>#DIV/0!</v>
      </c>
      <c r="T202" s="99" t="e">
        <f>$T$6*S202</f>
        <v>#DIV/0!</v>
      </c>
      <c r="U202" s="165" t="e">
        <f>S202+T202</f>
        <v>#DIV/0!</v>
      </c>
      <c r="V202" s="99" t="e">
        <f>$V$6*U202</f>
        <v>#DIV/0!</v>
      </c>
      <c r="W202" s="167" t="e">
        <f>U202+V202</f>
        <v>#DIV/0!</v>
      </c>
      <c r="X202" s="143"/>
    </row>
    <row r="203" spans="1:24" x14ac:dyDescent="0.2">
      <c r="A203" s="143"/>
      <c r="B203" s="123"/>
      <c r="C203" s="97" t="s">
        <v>30</v>
      </c>
      <c r="D203" s="75" t="e">
        <f t="shared" si="239"/>
        <v>#DIV/0!</v>
      </c>
      <c r="E203" s="66" t="e">
        <f t="shared" si="240"/>
        <v>#DIV/0!</v>
      </c>
      <c r="F203" s="24"/>
      <c r="G203" s="62"/>
      <c r="H203" s="165" t="e">
        <f t="shared" ref="H203:H208" si="241">G203*E203</f>
        <v>#DIV/0!</v>
      </c>
      <c r="I203" s="99" t="e">
        <f t="shared" ref="I203:I208" si="242">E203*$I$6</f>
        <v>#DIV/0!</v>
      </c>
      <c r="J203" s="99" t="e">
        <f t="shared" ref="J203:J208" si="243">H203*$J$6</f>
        <v>#DIV/0!</v>
      </c>
      <c r="K203" s="99" t="e">
        <f t="shared" ref="K203:K208" si="244">MIN(($K$6*$K$7*(E203/2080)),(H203*$K$6))</f>
        <v>#DIV/0!</v>
      </c>
      <c r="L203" s="99" t="e">
        <f t="shared" ref="L203:L208" si="245">MIN(($L$6*$L$7*(E203/2080)),(H203*$L$6))</f>
        <v>#DIV/0!</v>
      </c>
      <c r="M203" s="137"/>
      <c r="N203" s="136"/>
      <c r="O203" s="99" t="e">
        <f t="shared" ref="O203:O208" si="246">N203*H203/100</f>
        <v>#DIV/0!</v>
      </c>
      <c r="P203" s="99" t="e">
        <f t="shared" ref="P203:P208" si="247">SUM(I203:L203)+O203</f>
        <v>#DIV/0!</v>
      </c>
      <c r="Q203" s="165" t="e">
        <f t="shared" ref="Q203:Q208" si="248">H203+P203</f>
        <v>#DIV/0!</v>
      </c>
      <c r="R203" s="165" t="e">
        <f t="shared" ref="R203:R208" si="249">Q203*$R$6</f>
        <v>#DIV/0!</v>
      </c>
      <c r="S203" s="165" t="e">
        <f t="shared" ref="S203:S208" si="250">R203+Q203</f>
        <v>#DIV/0!</v>
      </c>
      <c r="T203" s="99" t="e">
        <f t="shared" ref="T203:T208" si="251">$T$6*S203</f>
        <v>#DIV/0!</v>
      </c>
      <c r="U203" s="165" t="e">
        <f t="shared" ref="U203:U208" si="252">S203+T203</f>
        <v>#DIV/0!</v>
      </c>
      <c r="V203" s="99" t="e">
        <f t="shared" ref="V203:V208" si="253">$V$6*U203</f>
        <v>#DIV/0!</v>
      </c>
      <c r="W203" s="167" t="e">
        <f t="shared" ref="W203:W208" si="254">U203+V203</f>
        <v>#DIV/0!</v>
      </c>
      <c r="X203" s="143"/>
    </row>
    <row r="204" spans="1:24" x14ac:dyDescent="0.2">
      <c r="A204" s="143"/>
      <c r="B204" s="123"/>
      <c r="C204" s="97" t="s">
        <v>30</v>
      </c>
      <c r="D204" s="75" t="e">
        <f t="shared" si="239"/>
        <v>#DIV/0!</v>
      </c>
      <c r="E204" s="66" t="e">
        <f t="shared" si="240"/>
        <v>#DIV/0!</v>
      </c>
      <c r="F204" s="24">
        <v>0</v>
      </c>
      <c r="G204" s="62"/>
      <c r="H204" s="165" t="e">
        <f t="shared" si="241"/>
        <v>#DIV/0!</v>
      </c>
      <c r="I204" s="99" t="e">
        <f t="shared" si="242"/>
        <v>#DIV/0!</v>
      </c>
      <c r="J204" s="99" t="e">
        <f t="shared" si="243"/>
        <v>#DIV/0!</v>
      </c>
      <c r="K204" s="99" t="e">
        <f t="shared" si="244"/>
        <v>#DIV/0!</v>
      </c>
      <c r="L204" s="99" t="e">
        <f t="shared" si="245"/>
        <v>#DIV/0!</v>
      </c>
      <c r="M204" s="137"/>
      <c r="N204" s="136"/>
      <c r="O204" s="99" t="e">
        <f t="shared" si="246"/>
        <v>#DIV/0!</v>
      </c>
      <c r="P204" s="99" t="e">
        <f t="shared" si="247"/>
        <v>#DIV/0!</v>
      </c>
      <c r="Q204" s="165" t="e">
        <f t="shared" si="248"/>
        <v>#DIV/0!</v>
      </c>
      <c r="R204" s="165" t="e">
        <f t="shared" si="249"/>
        <v>#DIV/0!</v>
      </c>
      <c r="S204" s="165" t="e">
        <f t="shared" si="250"/>
        <v>#DIV/0!</v>
      </c>
      <c r="T204" s="99" t="e">
        <f t="shared" si="251"/>
        <v>#DIV/0!</v>
      </c>
      <c r="U204" s="165" t="e">
        <f t="shared" si="252"/>
        <v>#DIV/0!</v>
      </c>
      <c r="V204" s="99" t="e">
        <f t="shared" si="253"/>
        <v>#DIV/0!</v>
      </c>
      <c r="W204" s="167" t="e">
        <f t="shared" si="254"/>
        <v>#DIV/0!</v>
      </c>
      <c r="X204" s="143"/>
    </row>
    <row r="205" spans="1:24" x14ac:dyDescent="0.2">
      <c r="A205" s="143"/>
      <c r="B205" s="123"/>
      <c r="C205" s="97" t="s">
        <v>30</v>
      </c>
      <c r="D205" s="75" t="e">
        <f t="shared" si="239"/>
        <v>#DIV/0!</v>
      </c>
      <c r="E205" s="66" t="e">
        <f t="shared" si="240"/>
        <v>#DIV/0!</v>
      </c>
      <c r="F205" s="24"/>
      <c r="G205" s="62"/>
      <c r="H205" s="165" t="e">
        <f t="shared" si="241"/>
        <v>#DIV/0!</v>
      </c>
      <c r="I205" s="99" t="e">
        <f t="shared" si="242"/>
        <v>#DIV/0!</v>
      </c>
      <c r="J205" s="99" t="e">
        <f t="shared" si="243"/>
        <v>#DIV/0!</v>
      </c>
      <c r="K205" s="99" t="e">
        <f t="shared" si="244"/>
        <v>#DIV/0!</v>
      </c>
      <c r="L205" s="99" t="e">
        <f t="shared" si="245"/>
        <v>#DIV/0!</v>
      </c>
      <c r="M205" s="53"/>
      <c r="N205" s="85"/>
      <c r="O205" s="99" t="e">
        <f t="shared" si="246"/>
        <v>#DIV/0!</v>
      </c>
      <c r="P205" s="99" t="e">
        <f t="shared" si="247"/>
        <v>#DIV/0!</v>
      </c>
      <c r="Q205" s="165" t="e">
        <f t="shared" si="248"/>
        <v>#DIV/0!</v>
      </c>
      <c r="R205" s="165" t="e">
        <f t="shared" si="249"/>
        <v>#DIV/0!</v>
      </c>
      <c r="S205" s="165" t="e">
        <f t="shared" si="250"/>
        <v>#DIV/0!</v>
      </c>
      <c r="T205" s="99" t="e">
        <f t="shared" si="251"/>
        <v>#DIV/0!</v>
      </c>
      <c r="U205" s="165" t="e">
        <f t="shared" si="252"/>
        <v>#DIV/0!</v>
      </c>
      <c r="V205" s="99" t="e">
        <f t="shared" si="253"/>
        <v>#DIV/0!</v>
      </c>
      <c r="W205" s="167" t="e">
        <f t="shared" si="254"/>
        <v>#DIV/0!</v>
      </c>
      <c r="X205" s="143"/>
    </row>
    <row r="206" spans="1:24" x14ac:dyDescent="0.2">
      <c r="A206" s="143"/>
      <c r="B206" s="123"/>
      <c r="C206" s="97" t="s">
        <v>30</v>
      </c>
      <c r="D206" s="75" t="e">
        <f t="shared" si="239"/>
        <v>#DIV/0!</v>
      </c>
      <c r="E206" s="66" t="e">
        <f t="shared" si="240"/>
        <v>#DIV/0!</v>
      </c>
      <c r="F206" s="24"/>
      <c r="G206" s="62"/>
      <c r="H206" s="165" t="e">
        <f t="shared" si="241"/>
        <v>#DIV/0!</v>
      </c>
      <c r="I206" s="99" t="e">
        <f t="shared" si="242"/>
        <v>#DIV/0!</v>
      </c>
      <c r="J206" s="99" t="e">
        <f t="shared" si="243"/>
        <v>#DIV/0!</v>
      </c>
      <c r="K206" s="99" t="e">
        <f t="shared" si="244"/>
        <v>#DIV/0!</v>
      </c>
      <c r="L206" s="99" t="e">
        <f t="shared" si="245"/>
        <v>#DIV/0!</v>
      </c>
      <c r="M206" s="53"/>
      <c r="N206" s="85"/>
      <c r="O206" s="99" t="e">
        <f t="shared" si="246"/>
        <v>#DIV/0!</v>
      </c>
      <c r="P206" s="99" t="e">
        <f t="shared" si="247"/>
        <v>#DIV/0!</v>
      </c>
      <c r="Q206" s="165" t="e">
        <f t="shared" si="248"/>
        <v>#DIV/0!</v>
      </c>
      <c r="R206" s="165" t="e">
        <f t="shared" si="249"/>
        <v>#DIV/0!</v>
      </c>
      <c r="S206" s="165" t="e">
        <f t="shared" si="250"/>
        <v>#DIV/0!</v>
      </c>
      <c r="T206" s="99" t="e">
        <f t="shared" si="251"/>
        <v>#DIV/0!</v>
      </c>
      <c r="U206" s="165" t="e">
        <f t="shared" si="252"/>
        <v>#DIV/0!</v>
      </c>
      <c r="V206" s="99" t="e">
        <f t="shared" si="253"/>
        <v>#DIV/0!</v>
      </c>
      <c r="W206" s="167" t="e">
        <f t="shared" si="254"/>
        <v>#DIV/0!</v>
      </c>
      <c r="X206" s="143"/>
    </row>
    <row r="207" spans="1:24" x14ac:dyDescent="0.2">
      <c r="A207" s="143"/>
      <c r="B207" s="123"/>
      <c r="C207" s="97" t="s">
        <v>30</v>
      </c>
      <c r="D207" s="75" t="e">
        <f t="shared" si="239"/>
        <v>#DIV/0!</v>
      </c>
      <c r="E207" s="66" t="e">
        <f t="shared" si="240"/>
        <v>#DIV/0!</v>
      </c>
      <c r="F207" s="24"/>
      <c r="G207" s="62"/>
      <c r="H207" s="165" t="e">
        <f t="shared" si="241"/>
        <v>#DIV/0!</v>
      </c>
      <c r="I207" s="99" t="e">
        <f t="shared" si="242"/>
        <v>#DIV/0!</v>
      </c>
      <c r="J207" s="99" t="e">
        <f t="shared" si="243"/>
        <v>#DIV/0!</v>
      </c>
      <c r="K207" s="99" t="e">
        <f t="shared" si="244"/>
        <v>#DIV/0!</v>
      </c>
      <c r="L207" s="99" t="e">
        <f t="shared" si="245"/>
        <v>#DIV/0!</v>
      </c>
      <c r="M207" s="53"/>
      <c r="N207" s="85"/>
      <c r="O207" s="99" t="e">
        <f t="shared" si="246"/>
        <v>#DIV/0!</v>
      </c>
      <c r="P207" s="99" t="e">
        <f t="shared" si="247"/>
        <v>#DIV/0!</v>
      </c>
      <c r="Q207" s="165" t="e">
        <f t="shared" si="248"/>
        <v>#DIV/0!</v>
      </c>
      <c r="R207" s="165" t="e">
        <f t="shared" si="249"/>
        <v>#DIV/0!</v>
      </c>
      <c r="S207" s="165" t="e">
        <f t="shared" si="250"/>
        <v>#DIV/0!</v>
      </c>
      <c r="T207" s="99" t="e">
        <f t="shared" si="251"/>
        <v>#DIV/0!</v>
      </c>
      <c r="U207" s="165" t="e">
        <f t="shared" si="252"/>
        <v>#DIV/0!</v>
      </c>
      <c r="V207" s="99" t="e">
        <f t="shared" si="253"/>
        <v>#DIV/0!</v>
      </c>
      <c r="W207" s="167" t="e">
        <f t="shared" si="254"/>
        <v>#DIV/0!</v>
      </c>
      <c r="X207" s="143"/>
    </row>
    <row r="208" spans="1:24" x14ac:dyDescent="0.2">
      <c r="A208" s="143"/>
      <c r="B208" s="123"/>
      <c r="C208" s="97" t="s">
        <v>30</v>
      </c>
      <c r="D208" s="75" t="e">
        <f t="shared" si="239"/>
        <v>#DIV/0!</v>
      </c>
      <c r="E208" s="66" t="e">
        <f t="shared" si="240"/>
        <v>#DIV/0!</v>
      </c>
      <c r="F208" s="24"/>
      <c r="G208" s="62"/>
      <c r="H208" s="165" t="e">
        <f t="shared" si="241"/>
        <v>#DIV/0!</v>
      </c>
      <c r="I208" s="99" t="e">
        <f t="shared" si="242"/>
        <v>#DIV/0!</v>
      </c>
      <c r="J208" s="99" t="e">
        <f t="shared" si="243"/>
        <v>#DIV/0!</v>
      </c>
      <c r="K208" s="99" t="e">
        <f t="shared" si="244"/>
        <v>#DIV/0!</v>
      </c>
      <c r="L208" s="99" t="e">
        <f t="shared" si="245"/>
        <v>#DIV/0!</v>
      </c>
      <c r="M208" s="53"/>
      <c r="N208" s="85"/>
      <c r="O208" s="99" t="e">
        <f t="shared" si="246"/>
        <v>#DIV/0!</v>
      </c>
      <c r="P208" s="99" t="e">
        <f t="shared" si="247"/>
        <v>#DIV/0!</v>
      </c>
      <c r="Q208" s="165" t="e">
        <f t="shared" si="248"/>
        <v>#DIV/0!</v>
      </c>
      <c r="R208" s="165" t="e">
        <f t="shared" si="249"/>
        <v>#DIV/0!</v>
      </c>
      <c r="S208" s="165" t="e">
        <f t="shared" si="250"/>
        <v>#DIV/0!</v>
      </c>
      <c r="T208" s="99" t="e">
        <f t="shared" si="251"/>
        <v>#DIV/0!</v>
      </c>
      <c r="U208" s="165" t="e">
        <f t="shared" si="252"/>
        <v>#DIV/0!</v>
      </c>
      <c r="V208" s="99" t="e">
        <f t="shared" si="253"/>
        <v>#DIV/0!</v>
      </c>
      <c r="W208" s="167" t="e">
        <f t="shared" si="254"/>
        <v>#DIV/0!</v>
      </c>
      <c r="X208" s="143"/>
    </row>
    <row r="209" spans="1:24" x14ac:dyDescent="0.2">
      <c r="A209" s="143"/>
      <c r="B209" s="106" t="s">
        <v>92</v>
      </c>
      <c r="C209" s="97"/>
      <c r="D209" s="75"/>
      <c r="E209" s="66"/>
      <c r="F209" s="66"/>
      <c r="G209" s="99"/>
      <c r="H209" s="165"/>
      <c r="I209" s="99"/>
      <c r="J209" s="99"/>
      <c r="K209" s="99"/>
      <c r="L209" s="99"/>
      <c r="M209" s="97"/>
      <c r="N209" s="125"/>
      <c r="O209" s="99"/>
      <c r="P209" s="99"/>
      <c r="Q209" s="165"/>
      <c r="R209" s="165"/>
      <c r="S209" s="165"/>
      <c r="T209" s="99"/>
      <c r="U209" s="165"/>
      <c r="V209" s="99"/>
      <c r="W209" s="167"/>
      <c r="X209" s="143"/>
    </row>
    <row r="210" spans="1:24" x14ac:dyDescent="0.2">
      <c r="A210" s="143"/>
      <c r="B210" s="123"/>
      <c r="C210" s="97" t="s">
        <v>30</v>
      </c>
      <c r="D210" s="75" t="e">
        <f t="shared" ref="D210:D215" si="255">F210/$F$7</f>
        <v>#DIV/0!</v>
      </c>
      <c r="E210" s="66" t="e">
        <f t="shared" ref="E210:E215" si="256">F210/$F$7*$E$7</f>
        <v>#DIV/0!</v>
      </c>
      <c r="F210" s="24"/>
      <c r="G210" s="62"/>
      <c r="H210" s="165" t="e">
        <f t="shared" ref="H210:H215" si="257">G210*E210</f>
        <v>#DIV/0!</v>
      </c>
      <c r="I210" s="99" t="e">
        <f t="shared" ref="I210:I215" si="258">E210*$I$6</f>
        <v>#DIV/0!</v>
      </c>
      <c r="J210" s="99" t="e">
        <f t="shared" ref="J210:J215" si="259">H210*$J$6</f>
        <v>#DIV/0!</v>
      </c>
      <c r="K210" s="99" t="e">
        <f t="shared" ref="K210:K215" si="260">MIN(($K$6*$K$7*(E210/2080)),(H210*$K$6))</f>
        <v>#DIV/0!</v>
      </c>
      <c r="L210" s="99" t="e">
        <f t="shared" ref="L210:L215" si="261">MIN(($L$6*$L$7*(E210/2080)),(H210*$L$6))</f>
        <v>#DIV/0!</v>
      </c>
      <c r="M210" s="137"/>
      <c r="N210" s="136"/>
      <c r="O210" s="99" t="e">
        <f t="shared" ref="O210:O215" si="262">N210*H210/100</f>
        <v>#DIV/0!</v>
      </c>
      <c r="P210" s="99" t="e">
        <f t="shared" ref="P210:P215" si="263">SUM(I210:L210)+O210</f>
        <v>#DIV/0!</v>
      </c>
      <c r="Q210" s="165" t="e">
        <f t="shared" ref="Q210:Q215" si="264">H210+P210</f>
        <v>#DIV/0!</v>
      </c>
      <c r="R210" s="165" t="e">
        <f t="shared" ref="R210:R215" si="265">Q210*$R$6</f>
        <v>#DIV/0!</v>
      </c>
      <c r="S210" s="165" t="e">
        <f t="shared" ref="S210:S215" si="266">R210+Q210</f>
        <v>#DIV/0!</v>
      </c>
      <c r="T210" s="99" t="e">
        <f t="shared" ref="T210:T215" si="267">$T$6*S210</f>
        <v>#DIV/0!</v>
      </c>
      <c r="U210" s="165" t="e">
        <f t="shared" ref="U210:U215" si="268">S210+T210</f>
        <v>#DIV/0!</v>
      </c>
      <c r="V210" s="99" t="e">
        <f t="shared" ref="V210:V215" si="269">$V$6*U210</f>
        <v>#DIV/0!</v>
      </c>
      <c r="W210" s="167" t="e">
        <f t="shared" ref="W210:W215" si="270">U210+V210</f>
        <v>#DIV/0!</v>
      </c>
      <c r="X210" s="143"/>
    </row>
    <row r="211" spans="1:24" x14ac:dyDescent="0.2">
      <c r="A211" s="143"/>
      <c r="B211" s="123"/>
      <c r="C211" s="97" t="s">
        <v>30</v>
      </c>
      <c r="D211" s="75" t="e">
        <f t="shared" si="255"/>
        <v>#DIV/0!</v>
      </c>
      <c r="E211" s="66" t="e">
        <f t="shared" si="256"/>
        <v>#DIV/0!</v>
      </c>
      <c r="F211" s="24"/>
      <c r="G211" s="62"/>
      <c r="H211" s="165" t="e">
        <f t="shared" si="257"/>
        <v>#DIV/0!</v>
      </c>
      <c r="I211" s="99" t="e">
        <f t="shared" si="258"/>
        <v>#DIV/0!</v>
      </c>
      <c r="J211" s="99" t="e">
        <f t="shared" si="259"/>
        <v>#DIV/0!</v>
      </c>
      <c r="K211" s="99" t="e">
        <f t="shared" si="260"/>
        <v>#DIV/0!</v>
      </c>
      <c r="L211" s="99" t="e">
        <f t="shared" si="261"/>
        <v>#DIV/0!</v>
      </c>
      <c r="M211" s="137"/>
      <c r="N211" s="136"/>
      <c r="O211" s="99" t="e">
        <f t="shared" si="262"/>
        <v>#DIV/0!</v>
      </c>
      <c r="P211" s="99" t="e">
        <f t="shared" si="263"/>
        <v>#DIV/0!</v>
      </c>
      <c r="Q211" s="165" t="e">
        <f t="shared" si="264"/>
        <v>#DIV/0!</v>
      </c>
      <c r="R211" s="165" t="e">
        <f t="shared" si="265"/>
        <v>#DIV/0!</v>
      </c>
      <c r="S211" s="165" t="e">
        <f t="shared" si="266"/>
        <v>#DIV/0!</v>
      </c>
      <c r="T211" s="99" t="e">
        <f t="shared" si="267"/>
        <v>#DIV/0!</v>
      </c>
      <c r="U211" s="165" t="e">
        <f t="shared" si="268"/>
        <v>#DIV/0!</v>
      </c>
      <c r="V211" s="99" t="e">
        <f t="shared" si="269"/>
        <v>#DIV/0!</v>
      </c>
      <c r="W211" s="167" t="e">
        <f t="shared" si="270"/>
        <v>#DIV/0!</v>
      </c>
      <c r="X211" s="143"/>
    </row>
    <row r="212" spans="1:24" x14ac:dyDescent="0.2">
      <c r="A212" s="143"/>
      <c r="B212" s="123"/>
      <c r="C212" s="97" t="s">
        <v>30</v>
      </c>
      <c r="D212" s="75" t="e">
        <f t="shared" si="255"/>
        <v>#DIV/0!</v>
      </c>
      <c r="E212" s="66" t="e">
        <f t="shared" si="256"/>
        <v>#DIV/0!</v>
      </c>
      <c r="F212" s="24"/>
      <c r="G212" s="62"/>
      <c r="H212" s="165" t="e">
        <f t="shared" si="257"/>
        <v>#DIV/0!</v>
      </c>
      <c r="I212" s="99" t="e">
        <f t="shared" si="258"/>
        <v>#DIV/0!</v>
      </c>
      <c r="J212" s="99" t="e">
        <f t="shared" si="259"/>
        <v>#DIV/0!</v>
      </c>
      <c r="K212" s="99" t="e">
        <f t="shared" si="260"/>
        <v>#DIV/0!</v>
      </c>
      <c r="L212" s="99" t="e">
        <f t="shared" si="261"/>
        <v>#DIV/0!</v>
      </c>
      <c r="M212" s="53"/>
      <c r="N212" s="85"/>
      <c r="O212" s="99" t="e">
        <f t="shared" si="262"/>
        <v>#DIV/0!</v>
      </c>
      <c r="P212" s="99" t="e">
        <f t="shared" si="263"/>
        <v>#DIV/0!</v>
      </c>
      <c r="Q212" s="165" t="e">
        <f t="shared" si="264"/>
        <v>#DIV/0!</v>
      </c>
      <c r="R212" s="165" t="e">
        <f t="shared" si="265"/>
        <v>#DIV/0!</v>
      </c>
      <c r="S212" s="165" t="e">
        <f t="shared" si="266"/>
        <v>#DIV/0!</v>
      </c>
      <c r="T212" s="99" t="e">
        <f t="shared" si="267"/>
        <v>#DIV/0!</v>
      </c>
      <c r="U212" s="165" t="e">
        <f t="shared" si="268"/>
        <v>#DIV/0!</v>
      </c>
      <c r="V212" s="99" t="e">
        <f t="shared" si="269"/>
        <v>#DIV/0!</v>
      </c>
      <c r="W212" s="167" t="e">
        <f t="shared" si="270"/>
        <v>#DIV/0!</v>
      </c>
      <c r="X212" s="143"/>
    </row>
    <row r="213" spans="1:24" x14ac:dyDescent="0.2">
      <c r="A213" s="143"/>
      <c r="B213" s="123"/>
      <c r="C213" s="97" t="s">
        <v>30</v>
      </c>
      <c r="D213" s="75" t="e">
        <f t="shared" si="255"/>
        <v>#DIV/0!</v>
      </c>
      <c r="E213" s="66" t="e">
        <f t="shared" si="256"/>
        <v>#DIV/0!</v>
      </c>
      <c r="F213" s="24"/>
      <c r="G213" s="62"/>
      <c r="H213" s="165" t="e">
        <f t="shared" si="257"/>
        <v>#DIV/0!</v>
      </c>
      <c r="I213" s="99" t="e">
        <f t="shared" si="258"/>
        <v>#DIV/0!</v>
      </c>
      <c r="J213" s="99" t="e">
        <f t="shared" si="259"/>
        <v>#DIV/0!</v>
      </c>
      <c r="K213" s="99" t="e">
        <f t="shared" si="260"/>
        <v>#DIV/0!</v>
      </c>
      <c r="L213" s="99" t="e">
        <f t="shared" si="261"/>
        <v>#DIV/0!</v>
      </c>
      <c r="M213" s="53"/>
      <c r="N213" s="85"/>
      <c r="O213" s="99" t="e">
        <f t="shared" si="262"/>
        <v>#DIV/0!</v>
      </c>
      <c r="P213" s="99" t="e">
        <f t="shared" si="263"/>
        <v>#DIV/0!</v>
      </c>
      <c r="Q213" s="165" t="e">
        <f t="shared" si="264"/>
        <v>#DIV/0!</v>
      </c>
      <c r="R213" s="165" t="e">
        <f t="shared" si="265"/>
        <v>#DIV/0!</v>
      </c>
      <c r="S213" s="165" t="e">
        <f t="shared" si="266"/>
        <v>#DIV/0!</v>
      </c>
      <c r="T213" s="99" t="e">
        <f t="shared" si="267"/>
        <v>#DIV/0!</v>
      </c>
      <c r="U213" s="165" t="e">
        <f t="shared" si="268"/>
        <v>#DIV/0!</v>
      </c>
      <c r="V213" s="99" t="e">
        <f t="shared" si="269"/>
        <v>#DIV/0!</v>
      </c>
      <c r="W213" s="167" t="e">
        <f t="shared" si="270"/>
        <v>#DIV/0!</v>
      </c>
      <c r="X213" s="143"/>
    </row>
    <row r="214" spans="1:24" x14ac:dyDescent="0.2">
      <c r="A214" s="143"/>
      <c r="B214" s="123"/>
      <c r="C214" s="97" t="s">
        <v>30</v>
      </c>
      <c r="D214" s="75" t="e">
        <f t="shared" si="255"/>
        <v>#DIV/0!</v>
      </c>
      <c r="E214" s="66" t="e">
        <f t="shared" si="256"/>
        <v>#DIV/0!</v>
      </c>
      <c r="F214" s="24"/>
      <c r="G214" s="62"/>
      <c r="H214" s="165" t="e">
        <f t="shared" si="257"/>
        <v>#DIV/0!</v>
      </c>
      <c r="I214" s="99" t="e">
        <f t="shared" si="258"/>
        <v>#DIV/0!</v>
      </c>
      <c r="J214" s="99" t="e">
        <f t="shared" si="259"/>
        <v>#DIV/0!</v>
      </c>
      <c r="K214" s="99" t="e">
        <f t="shared" si="260"/>
        <v>#DIV/0!</v>
      </c>
      <c r="L214" s="99" t="e">
        <f t="shared" si="261"/>
        <v>#DIV/0!</v>
      </c>
      <c r="M214" s="53"/>
      <c r="N214" s="85"/>
      <c r="O214" s="99" t="e">
        <f t="shared" si="262"/>
        <v>#DIV/0!</v>
      </c>
      <c r="P214" s="99" t="e">
        <f t="shared" si="263"/>
        <v>#DIV/0!</v>
      </c>
      <c r="Q214" s="165" t="e">
        <f t="shared" si="264"/>
        <v>#DIV/0!</v>
      </c>
      <c r="R214" s="165" t="e">
        <f t="shared" si="265"/>
        <v>#DIV/0!</v>
      </c>
      <c r="S214" s="165" t="e">
        <f t="shared" si="266"/>
        <v>#DIV/0!</v>
      </c>
      <c r="T214" s="99" t="e">
        <f t="shared" si="267"/>
        <v>#DIV/0!</v>
      </c>
      <c r="U214" s="165" t="e">
        <f t="shared" si="268"/>
        <v>#DIV/0!</v>
      </c>
      <c r="V214" s="99" t="e">
        <f t="shared" si="269"/>
        <v>#DIV/0!</v>
      </c>
      <c r="W214" s="167" t="e">
        <f t="shared" si="270"/>
        <v>#DIV/0!</v>
      </c>
      <c r="X214" s="143"/>
    </row>
    <row r="215" spans="1:24" x14ac:dyDescent="0.2">
      <c r="A215" s="143"/>
      <c r="B215" s="123"/>
      <c r="C215" s="97" t="s">
        <v>30</v>
      </c>
      <c r="D215" s="75" t="e">
        <f t="shared" si="255"/>
        <v>#DIV/0!</v>
      </c>
      <c r="E215" s="66" t="e">
        <f t="shared" si="256"/>
        <v>#DIV/0!</v>
      </c>
      <c r="F215" s="24"/>
      <c r="G215" s="62"/>
      <c r="H215" s="165" t="e">
        <f t="shared" si="257"/>
        <v>#DIV/0!</v>
      </c>
      <c r="I215" s="99" t="e">
        <f t="shared" si="258"/>
        <v>#DIV/0!</v>
      </c>
      <c r="J215" s="99" t="e">
        <f t="shared" si="259"/>
        <v>#DIV/0!</v>
      </c>
      <c r="K215" s="99" t="e">
        <f t="shared" si="260"/>
        <v>#DIV/0!</v>
      </c>
      <c r="L215" s="99" t="e">
        <f t="shared" si="261"/>
        <v>#DIV/0!</v>
      </c>
      <c r="M215" s="53"/>
      <c r="N215" s="85"/>
      <c r="O215" s="99" t="e">
        <f t="shared" si="262"/>
        <v>#DIV/0!</v>
      </c>
      <c r="P215" s="99" t="e">
        <f t="shared" si="263"/>
        <v>#DIV/0!</v>
      </c>
      <c r="Q215" s="165" t="e">
        <f t="shared" si="264"/>
        <v>#DIV/0!</v>
      </c>
      <c r="R215" s="165" t="e">
        <f t="shared" si="265"/>
        <v>#DIV/0!</v>
      </c>
      <c r="S215" s="165" t="e">
        <f t="shared" si="266"/>
        <v>#DIV/0!</v>
      </c>
      <c r="T215" s="99" t="e">
        <f t="shared" si="267"/>
        <v>#DIV/0!</v>
      </c>
      <c r="U215" s="165" t="e">
        <f t="shared" si="268"/>
        <v>#DIV/0!</v>
      </c>
      <c r="V215" s="99" t="e">
        <f t="shared" si="269"/>
        <v>#DIV/0!</v>
      </c>
      <c r="W215" s="167" t="e">
        <f t="shared" si="270"/>
        <v>#DIV/0!</v>
      </c>
      <c r="X215" s="143"/>
    </row>
    <row r="216" spans="1:24" s="2" customFormat="1" x14ac:dyDescent="0.2">
      <c r="A216" s="144"/>
      <c r="B216" s="106" t="s">
        <v>4</v>
      </c>
      <c r="C216" s="101"/>
      <c r="D216" s="76" t="e">
        <f>SUM(D202:D215)</f>
        <v>#DIV/0!</v>
      </c>
      <c r="E216" s="68" t="e">
        <f>SUM(E202:E215)</f>
        <v>#DIV/0!</v>
      </c>
      <c r="F216" s="68">
        <f>SUM(F202:F215)</f>
        <v>0</v>
      </c>
      <c r="G216" s="119"/>
      <c r="H216" s="166" t="e">
        <f>SUM(H202:H215)</f>
        <v>#DIV/0!</v>
      </c>
      <c r="I216" s="119" t="e">
        <f>SUM(I202:I215)</f>
        <v>#DIV/0!</v>
      </c>
      <c r="J216" s="119" t="e">
        <f>SUM(J202:J215)</f>
        <v>#DIV/0!</v>
      </c>
      <c r="K216" s="119" t="e">
        <f>SUM(K202:K215)</f>
        <v>#DIV/0!</v>
      </c>
      <c r="L216" s="119" t="e">
        <f>SUM(L202:L215)</f>
        <v>#DIV/0!</v>
      </c>
      <c r="M216" s="101"/>
      <c r="N216" s="101"/>
      <c r="O216" s="119" t="e">
        <f t="shared" ref="O216:W216" si="271">SUM(O202:O215)</f>
        <v>#DIV/0!</v>
      </c>
      <c r="P216" s="119" t="e">
        <f t="shared" si="271"/>
        <v>#DIV/0!</v>
      </c>
      <c r="Q216" s="166" t="e">
        <f t="shared" si="271"/>
        <v>#DIV/0!</v>
      </c>
      <c r="R216" s="166" t="e">
        <f t="shared" si="271"/>
        <v>#DIV/0!</v>
      </c>
      <c r="S216" s="166" t="e">
        <f t="shared" si="271"/>
        <v>#DIV/0!</v>
      </c>
      <c r="T216" s="119" t="e">
        <f t="shared" si="271"/>
        <v>#DIV/0!</v>
      </c>
      <c r="U216" s="166" t="e">
        <f t="shared" si="271"/>
        <v>#DIV/0!</v>
      </c>
      <c r="V216" s="119" t="e">
        <f t="shared" si="271"/>
        <v>#DIV/0!</v>
      </c>
      <c r="W216" s="168" t="e">
        <f t="shared" si="271"/>
        <v>#DIV/0!</v>
      </c>
      <c r="X216" s="144"/>
    </row>
    <row r="217" spans="1:24" s="2" customFormat="1" x14ac:dyDescent="0.2">
      <c r="A217" s="144"/>
      <c r="B217" s="106"/>
      <c r="C217" s="101"/>
      <c r="D217" s="76"/>
      <c r="E217" s="68"/>
      <c r="F217" s="68"/>
      <c r="G217" s="119"/>
      <c r="H217" s="107"/>
      <c r="I217" s="72"/>
      <c r="J217" s="72"/>
      <c r="K217" s="72"/>
      <c r="L217" s="72"/>
      <c r="M217" s="101"/>
      <c r="N217" s="101"/>
      <c r="O217" s="119"/>
      <c r="P217" s="119"/>
      <c r="Q217" s="166"/>
      <c r="R217" s="166"/>
      <c r="S217" s="166"/>
      <c r="T217" s="119"/>
      <c r="U217" s="166"/>
      <c r="V217" s="119"/>
      <c r="W217" s="168"/>
      <c r="X217" s="144"/>
    </row>
    <row r="218" spans="1:24" s="2" customFormat="1" x14ac:dyDescent="0.2">
      <c r="A218" s="144"/>
      <c r="B218" s="106" t="s">
        <v>44</v>
      </c>
      <c r="C218" s="101"/>
      <c r="D218" s="76"/>
      <c r="E218" s="68"/>
      <c r="F218" s="68"/>
      <c r="G218" s="119"/>
      <c r="H218" s="107"/>
      <c r="I218" s="72"/>
      <c r="J218" s="72"/>
      <c r="K218" s="72"/>
      <c r="L218" s="72"/>
      <c r="M218" s="101"/>
      <c r="N218" s="101"/>
      <c r="O218" s="166" t="e">
        <f>O216+O199</f>
        <v>#DIV/0!</v>
      </c>
      <c r="P218" s="166" t="e">
        <f t="shared" ref="P218:V218" si="272">P216+P199</f>
        <v>#DIV/0!</v>
      </c>
      <c r="Q218" s="166" t="e">
        <f t="shared" si="272"/>
        <v>#DIV/0!</v>
      </c>
      <c r="R218" s="166" t="e">
        <f t="shared" si="272"/>
        <v>#DIV/0!</v>
      </c>
      <c r="S218" s="166" t="e">
        <f t="shared" si="272"/>
        <v>#DIV/0!</v>
      </c>
      <c r="T218" s="166" t="e">
        <f t="shared" si="272"/>
        <v>#DIV/0!</v>
      </c>
      <c r="U218" s="166" t="e">
        <f t="shared" si="272"/>
        <v>#DIV/0!</v>
      </c>
      <c r="V218" s="166" t="e">
        <f t="shared" si="272"/>
        <v>#DIV/0!</v>
      </c>
      <c r="W218" s="168" t="e">
        <f>W216+W199</f>
        <v>#DIV/0!</v>
      </c>
      <c r="X218" s="144"/>
    </row>
    <row r="219" spans="1:24" s="2" customFormat="1" x14ac:dyDescent="0.2">
      <c r="A219" s="144"/>
      <c r="B219" s="106"/>
      <c r="C219" s="101"/>
      <c r="D219" s="76"/>
      <c r="E219" s="68"/>
      <c r="F219" s="124"/>
      <c r="G219" s="119"/>
      <c r="H219" s="107"/>
      <c r="I219" s="72"/>
      <c r="J219" s="72"/>
      <c r="K219" s="72"/>
      <c r="L219" s="72"/>
      <c r="M219" s="101"/>
      <c r="N219" s="101"/>
      <c r="O219" s="72"/>
      <c r="P219" s="72"/>
      <c r="Q219" s="107"/>
      <c r="R219" s="107"/>
      <c r="S219" s="107"/>
      <c r="T219" s="72"/>
      <c r="U219" s="107"/>
      <c r="V219" s="72"/>
      <c r="W219" s="108"/>
      <c r="X219" s="144"/>
    </row>
    <row r="220" spans="1:24" s="2" customFormat="1" x14ac:dyDescent="0.2">
      <c r="A220" s="144"/>
      <c r="B220" s="106" t="s">
        <v>85</v>
      </c>
      <c r="C220" s="101"/>
      <c r="D220" s="76"/>
      <c r="E220" s="68"/>
      <c r="F220" s="124"/>
      <c r="G220" s="119"/>
      <c r="H220" s="107"/>
      <c r="I220" s="72"/>
      <c r="J220" s="72"/>
      <c r="K220" s="72"/>
      <c r="L220" s="72"/>
      <c r="M220" s="101"/>
      <c r="N220" s="101"/>
      <c r="O220" s="72"/>
      <c r="P220" s="72"/>
      <c r="Q220" s="107"/>
      <c r="R220" s="107"/>
      <c r="S220" s="107"/>
      <c r="T220" s="72"/>
      <c r="U220" s="107"/>
      <c r="V220" s="72"/>
      <c r="W220" s="108"/>
      <c r="X220" s="144"/>
    </row>
    <row r="221" spans="1:24" s="2" customFormat="1" x14ac:dyDescent="0.2">
      <c r="A221" s="144"/>
      <c r="B221" s="139"/>
      <c r="C221" s="101"/>
      <c r="D221" s="76"/>
      <c r="E221" s="68"/>
      <c r="F221" s="124"/>
      <c r="G221" s="119"/>
      <c r="H221" s="107"/>
      <c r="I221" s="72"/>
      <c r="J221" s="72"/>
      <c r="K221" s="72"/>
      <c r="L221" s="72"/>
      <c r="M221" s="101"/>
      <c r="N221" s="101"/>
      <c r="O221" s="72"/>
      <c r="P221" s="72"/>
      <c r="Q221" s="169"/>
      <c r="R221" s="165">
        <f>Q221*$R$6</f>
        <v>0</v>
      </c>
      <c r="S221" s="165">
        <f>R221+Q221</f>
        <v>0</v>
      </c>
      <c r="T221" s="99">
        <f>$T$6*S221</f>
        <v>0</v>
      </c>
      <c r="U221" s="165">
        <f>S221+T221</f>
        <v>0</v>
      </c>
      <c r="V221" s="99">
        <f>$V$6*U221</f>
        <v>0</v>
      </c>
      <c r="W221" s="167">
        <f>U221+V221</f>
        <v>0</v>
      </c>
      <c r="X221" s="144"/>
    </row>
    <row r="222" spans="1:24" s="2" customFormat="1" x14ac:dyDescent="0.2">
      <c r="A222" s="144"/>
      <c r="B222" s="139"/>
      <c r="C222" s="101"/>
      <c r="D222" s="76"/>
      <c r="E222" s="68"/>
      <c r="F222" s="124"/>
      <c r="G222" s="119"/>
      <c r="H222" s="107"/>
      <c r="I222" s="72"/>
      <c r="J222" s="72"/>
      <c r="K222" s="72"/>
      <c r="L222" s="72"/>
      <c r="M222" s="101"/>
      <c r="N222" s="101"/>
      <c r="O222" s="72"/>
      <c r="P222" s="72"/>
      <c r="Q222" s="169"/>
      <c r="R222" s="165">
        <f t="shared" ref="R222:R229" si="273">Q222*$R$6</f>
        <v>0</v>
      </c>
      <c r="S222" s="165">
        <f t="shared" ref="S222:S229" si="274">R222+Q222</f>
        <v>0</v>
      </c>
      <c r="T222" s="99">
        <f t="shared" ref="T222:T229" si="275">$T$6*S222</f>
        <v>0</v>
      </c>
      <c r="U222" s="165">
        <f t="shared" ref="U222:U229" si="276">S222+T222</f>
        <v>0</v>
      </c>
      <c r="V222" s="99">
        <f t="shared" ref="V222:V229" si="277">$V$6*U222</f>
        <v>0</v>
      </c>
      <c r="W222" s="167">
        <f t="shared" ref="W222:W229" si="278">U222+V222</f>
        <v>0</v>
      </c>
      <c r="X222" s="144"/>
    </row>
    <row r="223" spans="1:24" s="2" customFormat="1" x14ac:dyDescent="0.2">
      <c r="A223" s="144"/>
      <c r="B223" s="139"/>
      <c r="C223" s="101"/>
      <c r="D223" s="76"/>
      <c r="E223" s="68"/>
      <c r="F223" s="68"/>
      <c r="G223" s="119"/>
      <c r="H223" s="107"/>
      <c r="I223" s="72"/>
      <c r="J223" s="72"/>
      <c r="K223" s="72"/>
      <c r="L223" s="72"/>
      <c r="M223" s="101"/>
      <c r="N223" s="101"/>
      <c r="O223" s="72"/>
      <c r="P223" s="72"/>
      <c r="Q223" s="169"/>
      <c r="R223" s="165">
        <f t="shared" si="273"/>
        <v>0</v>
      </c>
      <c r="S223" s="165">
        <f t="shared" si="274"/>
        <v>0</v>
      </c>
      <c r="T223" s="99">
        <f t="shared" si="275"/>
        <v>0</v>
      </c>
      <c r="U223" s="165">
        <f t="shared" si="276"/>
        <v>0</v>
      </c>
      <c r="V223" s="99">
        <f t="shared" si="277"/>
        <v>0</v>
      </c>
      <c r="W223" s="167">
        <f t="shared" si="278"/>
        <v>0</v>
      </c>
      <c r="X223" s="144"/>
    </row>
    <row r="224" spans="1:24" s="2" customFormat="1" x14ac:dyDescent="0.2">
      <c r="A224" s="144"/>
      <c r="B224" s="139"/>
      <c r="C224" s="101"/>
      <c r="D224" s="76"/>
      <c r="E224" s="68"/>
      <c r="F224" s="68"/>
      <c r="G224" s="119"/>
      <c r="H224" s="107"/>
      <c r="I224" s="72"/>
      <c r="J224" s="72"/>
      <c r="K224" s="72"/>
      <c r="L224" s="72"/>
      <c r="M224" s="101"/>
      <c r="N224" s="101"/>
      <c r="O224" s="72"/>
      <c r="P224" s="72"/>
      <c r="Q224" s="169"/>
      <c r="R224" s="165">
        <f t="shared" si="273"/>
        <v>0</v>
      </c>
      <c r="S224" s="165">
        <f t="shared" si="274"/>
        <v>0</v>
      </c>
      <c r="T224" s="99">
        <f t="shared" si="275"/>
        <v>0</v>
      </c>
      <c r="U224" s="165">
        <f t="shared" si="276"/>
        <v>0</v>
      </c>
      <c r="V224" s="99">
        <f t="shared" si="277"/>
        <v>0</v>
      </c>
      <c r="W224" s="167">
        <f t="shared" si="278"/>
        <v>0</v>
      </c>
      <c r="X224" s="144"/>
    </row>
    <row r="225" spans="1:28" s="2" customFormat="1" x14ac:dyDescent="0.2">
      <c r="A225" s="144"/>
      <c r="B225" s="140"/>
      <c r="C225" s="101"/>
      <c r="D225" s="76"/>
      <c r="E225" s="68"/>
      <c r="F225" s="68"/>
      <c r="G225" s="119"/>
      <c r="H225" s="107"/>
      <c r="I225" s="72"/>
      <c r="J225" s="72"/>
      <c r="K225" s="72"/>
      <c r="L225" s="72"/>
      <c r="M225" s="101"/>
      <c r="N225" s="101"/>
      <c r="O225" s="72"/>
      <c r="P225" s="72"/>
      <c r="Q225" s="169"/>
      <c r="R225" s="165">
        <f t="shared" si="273"/>
        <v>0</v>
      </c>
      <c r="S225" s="165">
        <f t="shared" si="274"/>
        <v>0</v>
      </c>
      <c r="T225" s="99">
        <f t="shared" si="275"/>
        <v>0</v>
      </c>
      <c r="U225" s="165">
        <f t="shared" si="276"/>
        <v>0</v>
      </c>
      <c r="V225" s="99">
        <f t="shared" si="277"/>
        <v>0</v>
      </c>
      <c r="W225" s="167">
        <f t="shared" si="278"/>
        <v>0</v>
      </c>
      <c r="X225" s="144"/>
    </row>
    <row r="226" spans="1:28" s="2" customFormat="1" x14ac:dyDescent="0.2">
      <c r="A226" s="144"/>
      <c r="B226" s="140"/>
      <c r="C226" s="101"/>
      <c r="D226" s="76"/>
      <c r="E226" s="68"/>
      <c r="F226" s="68"/>
      <c r="G226" s="119"/>
      <c r="H226" s="107"/>
      <c r="I226" s="72"/>
      <c r="J226" s="72"/>
      <c r="K226" s="72"/>
      <c r="L226" s="72"/>
      <c r="M226" s="101"/>
      <c r="N226" s="101"/>
      <c r="O226" s="72"/>
      <c r="P226" s="72"/>
      <c r="Q226" s="169"/>
      <c r="R226" s="165">
        <f t="shared" si="273"/>
        <v>0</v>
      </c>
      <c r="S226" s="165">
        <f t="shared" si="274"/>
        <v>0</v>
      </c>
      <c r="T226" s="99">
        <f t="shared" si="275"/>
        <v>0</v>
      </c>
      <c r="U226" s="165">
        <f t="shared" si="276"/>
        <v>0</v>
      </c>
      <c r="V226" s="99">
        <f t="shared" si="277"/>
        <v>0</v>
      </c>
      <c r="W226" s="167">
        <f t="shared" si="278"/>
        <v>0</v>
      </c>
      <c r="X226" s="144"/>
    </row>
    <row r="227" spans="1:28" s="2" customFormat="1" x14ac:dyDescent="0.2">
      <c r="A227" s="144"/>
      <c r="B227" s="140"/>
      <c r="C227" s="101"/>
      <c r="D227" s="76"/>
      <c r="E227" s="68"/>
      <c r="F227" s="68"/>
      <c r="G227" s="119"/>
      <c r="H227" s="107"/>
      <c r="I227" s="72"/>
      <c r="J227" s="72"/>
      <c r="K227" s="72"/>
      <c r="L227" s="72"/>
      <c r="M227" s="101"/>
      <c r="N227" s="101"/>
      <c r="O227" s="72"/>
      <c r="P227" s="72"/>
      <c r="Q227" s="169"/>
      <c r="R227" s="165">
        <f t="shared" si="273"/>
        <v>0</v>
      </c>
      <c r="S227" s="165">
        <f t="shared" si="274"/>
        <v>0</v>
      </c>
      <c r="T227" s="99">
        <f t="shared" si="275"/>
        <v>0</v>
      </c>
      <c r="U227" s="165">
        <f t="shared" si="276"/>
        <v>0</v>
      </c>
      <c r="V227" s="99">
        <f t="shared" si="277"/>
        <v>0</v>
      </c>
      <c r="W227" s="167">
        <f t="shared" si="278"/>
        <v>0</v>
      </c>
      <c r="X227" s="144"/>
    </row>
    <row r="228" spans="1:28" s="2" customFormat="1" x14ac:dyDescent="0.2">
      <c r="A228" s="144"/>
      <c r="B228" s="140"/>
      <c r="C228" s="101"/>
      <c r="D228" s="76"/>
      <c r="E228" s="68"/>
      <c r="F228" s="68"/>
      <c r="G228" s="119"/>
      <c r="H228" s="107"/>
      <c r="I228" s="72"/>
      <c r="J228" s="72"/>
      <c r="K228" s="72"/>
      <c r="L228" s="72"/>
      <c r="M228" s="101"/>
      <c r="N228" s="101"/>
      <c r="O228" s="72"/>
      <c r="P228" s="72"/>
      <c r="Q228" s="169"/>
      <c r="R228" s="165">
        <f t="shared" si="273"/>
        <v>0</v>
      </c>
      <c r="S228" s="165">
        <f t="shared" si="274"/>
        <v>0</v>
      </c>
      <c r="T228" s="99">
        <f t="shared" si="275"/>
        <v>0</v>
      </c>
      <c r="U228" s="165">
        <f t="shared" si="276"/>
        <v>0</v>
      </c>
      <c r="V228" s="99">
        <f t="shared" si="277"/>
        <v>0</v>
      </c>
      <c r="W228" s="167">
        <f t="shared" si="278"/>
        <v>0</v>
      </c>
      <c r="X228" s="144"/>
    </row>
    <row r="229" spans="1:28" s="2" customFormat="1" x14ac:dyDescent="0.2">
      <c r="A229" s="144"/>
      <c r="B229" s="140"/>
      <c r="C229" s="101"/>
      <c r="D229" s="76"/>
      <c r="E229" s="68"/>
      <c r="F229" s="68"/>
      <c r="G229" s="119"/>
      <c r="H229" s="107"/>
      <c r="I229" s="72"/>
      <c r="J229" s="72"/>
      <c r="K229" s="72"/>
      <c r="L229" s="72"/>
      <c r="M229" s="101"/>
      <c r="N229" s="101"/>
      <c r="O229" s="72"/>
      <c r="P229" s="72"/>
      <c r="Q229" s="169"/>
      <c r="R229" s="165">
        <f t="shared" si="273"/>
        <v>0</v>
      </c>
      <c r="S229" s="165">
        <f t="shared" si="274"/>
        <v>0</v>
      </c>
      <c r="T229" s="99">
        <f t="shared" si="275"/>
        <v>0</v>
      </c>
      <c r="U229" s="165">
        <f t="shared" si="276"/>
        <v>0</v>
      </c>
      <c r="V229" s="99">
        <f t="shared" si="277"/>
        <v>0</v>
      </c>
      <c r="W229" s="167">
        <f t="shared" si="278"/>
        <v>0</v>
      </c>
      <c r="X229" s="144"/>
    </row>
    <row r="230" spans="1:28" s="2" customFormat="1" x14ac:dyDescent="0.2">
      <c r="A230" s="144"/>
      <c r="B230" s="134"/>
      <c r="C230" s="101"/>
      <c r="D230" s="76"/>
      <c r="E230" s="68"/>
      <c r="F230" s="68"/>
      <c r="G230" s="119"/>
      <c r="H230" s="107"/>
      <c r="I230" s="72"/>
      <c r="J230" s="72"/>
      <c r="K230" s="72"/>
      <c r="L230" s="72"/>
      <c r="M230" s="101"/>
      <c r="N230" s="101"/>
      <c r="O230" s="72"/>
      <c r="P230" s="72"/>
      <c r="Q230" s="166"/>
      <c r="R230" s="166"/>
      <c r="S230" s="166"/>
      <c r="T230" s="119"/>
      <c r="U230" s="166"/>
      <c r="V230" s="119"/>
      <c r="W230" s="168"/>
      <c r="X230" s="144"/>
    </row>
    <row r="231" spans="1:28" s="2" customFormat="1" x14ac:dyDescent="0.2">
      <c r="A231" s="144"/>
      <c r="B231" s="135" t="s">
        <v>87</v>
      </c>
      <c r="C231" s="101"/>
      <c r="D231" s="76"/>
      <c r="E231" s="68"/>
      <c r="F231" s="68"/>
      <c r="G231" s="119"/>
      <c r="H231" s="107"/>
      <c r="I231" s="72"/>
      <c r="J231" s="72"/>
      <c r="K231" s="72"/>
      <c r="L231" s="72"/>
      <c r="M231" s="101"/>
      <c r="N231" s="101"/>
      <c r="O231" s="72"/>
      <c r="P231" s="72"/>
      <c r="Q231" s="166">
        <f t="shared" ref="Q231:V231" si="279">SUM(Q221:Q229)</f>
        <v>0</v>
      </c>
      <c r="R231" s="166">
        <f t="shared" si="279"/>
        <v>0</v>
      </c>
      <c r="S231" s="166">
        <f t="shared" si="279"/>
        <v>0</v>
      </c>
      <c r="T231" s="166">
        <f t="shared" si="279"/>
        <v>0</v>
      </c>
      <c r="U231" s="166">
        <f t="shared" si="279"/>
        <v>0</v>
      </c>
      <c r="V231" s="166">
        <f t="shared" si="279"/>
        <v>0</v>
      </c>
      <c r="W231" s="168">
        <f>SUM(W221:W229)</f>
        <v>0</v>
      </c>
      <c r="X231" s="144"/>
    </row>
    <row r="232" spans="1:28" s="2" customFormat="1" x14ac:dyDescent="0.2">
      <c r="A232" s="144"/>
      <c r="B232" s="106"/>
      <c r="C232" s="101"/>
      <c r="D232" s="76"/>
      <c r="E232" s="68"/>
      <c r="F232" s="68"/>
      <c r="G232" s="119"/>
      <c r="H232" s="107"/>
      <c r="I232" s="72"/>
      <c r="J232" s="72"/>
      <c r="K232" s="72"/>
      <c r="L232" s="72"/>
      <c r="M232" s="101"/>
      <c r="N232" s="101"/>
      <c r="O232" s="72"/>
      <c r="P232" s="72"/>
      <c r="Q232" s="166"/>
      <c r="R232" s="166"/>
      <c r="S232" s="166"/>
      <c r="T232" s="119"/>
      <c r="U232" s="166"/>
      <c r="V232" s="119"/>
      <c r="W232" s="168"/>
      <c r="X232" s="144"/>
    </row>
    <row r="233" spans="1:28" ht="10.8" thickBot="1" x14ac:dyDescent="0.25">
      <c r="A233" s="222" t="s">
        <v>123</v>
      </c>
      <c r="B233" s="116"/>
      <c r="C233" s="109"/>
      <c r="D233" s="117" t="e">
        <f>SUM(D216+D199)</f>
        <v>#DIV/0!</v>
      </c>
      <c r="E233" s="120" t="e">
        <f>SUM(E216+E199)</f>
        <v>#DIV/0!</v>
      </c>
      <c r="F233" s="120">
        <f>SUM(F216+F199)</f>
        <v>0</v>
      </c>
      <c r="G233" s="170"/>
      <c r="H233" s="170" t="e">
        <f>H216+H199</f>
        <v>#DIV/0!</v>
      </c>
      <c r="I233" s="170" t="e">
        <f>I216+I199</f>
        <v>#DIV/0!</v>
      </c>
      <c r="J233" s="170" t="e">
        <f>J216+J199</f>
        <v>#DIV/0!</v>
      </c>
      <c r="K233" s="170" t="e">
        <f>K216+K199</f>
        <v>#DIV/0!</v>
      </c>
      <c r="L233" s="170" t="e">
        <f>L216+L199</f>
        <v>#DIV/0!</v>
      </c>
      <c r="M233" s="109"/>
      <c r="N233" s="109"/>
      <c r="O233" s="170" t="e">
        <f>O218</f>
        <v>#DIV/0!</v>
      </c>
      <c r="P233" s="170" t="e">
        <f>P218</f>
        <v>#DIV/0!</v>
      </c>
      <c r="Q233" s="170" t="e">
        <f>Q218+Q231</f>
        <v>#DIV/0!</v>
      </c>
      <c r="R233" s="170" t="e">
        <f t="shared" ref="R233:W233" si="280">R218+R231</f>
        <v>#DIV/0!</v>
      </c>
      <c r="S233" s="170" t="e">
        <f t="shared" si="280"/>
        <v>#DIV/0!</v>
      </c>
      <c r="T233" s="170" t="e">
        <f t="shared" si="280"/>
        <v>#DIV/0!</v>
      </c>
      <c r="U233" s="170" t="e">
        <f t="shared" si="280"/>
        <v>#DIV/0!</v>
      </c>
      <c r="V233" s="170" t="e">
        <f t="shared" si="280"/>
        <v>#DIV/0!</v>
      </c>
      <c r="W233" s="223" t="e">
        <f t="shared" si="280"/>
        <v>#DIV/0!</v>
      </c>
      <c r="X233" s="224" t="e">
        <f>W233/X191</f>
        <v>#DIV/0!</v>
      </c>
    </row>
    <row r="234" spans="1:28" x14ac:dyDescent="0.2">
      <c r="A234" s="142"/>
      <c r="B234" s="104"/>
      <c r="C234" s="133"/>
      <c r="D234" s="133"/>
      <c r="E234" s="133"/>
      <c r="F234" s="133"/>
      <c r="G234" s="147"/>
      <c r="H234" s="133"/>
      <c r="I234" s="147"/>
      <c r="J234" s="133"/>
      <c r="K234" s="147"/>
      <c r="L234" s="147"/>
      <c r="M234" s="133"/>
      <c r="N234" s="133"/>
      <c r="O234" s="133"/>
      <c r="P234" s="133"/>
      <c r="Q234" s="133"/>
      <c r="R234" s="133"/>
      <c r="S234" s="133"/>
      <c r="T234" s="133"/>
      <c r="U234" s="133"/>
      <c r="V234" s="133"/>
      <c r="W234" s="148"/>
      <c r="X234" s="173"/>
      <c r="Y234" s="4"/>
      <c r="Z234" s="4"/>
      <c r="AA234" s="4"/>
      <c r="AB234" s="4"/>
    </row>
    <row r="235" spans="1:28" x14ac:dyDescent="0.2">
      <c r="A235" s="241" t="s">
        <v>98</v>
      </c>
      <c r="B235" s="242" t="s">
        <v>128</v>
      </c>
      <c r="C235" s="110"/>
      <c r="D235" s="110"/>
      <c r="E235" s="110"/>
      <c r="F235" s="110"/>
      <c r="G235" s="111"/>
      <c r="H235" s="110"/>
      <c r="I235" s="111"/>
      <c r="J235" s="110"/>
      <c r="K235" s="111"/>
      <c r="L235" s="111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8"/>
      <c r="X235" s="174"/>
      <c r="Y235" s="4"/>
      <c r="Z235" s="4"/>
      <c r="AA235" s="4"/>
      <c r="AB235" s="4"/>
    </row>
    <row r="236" spans="1:28" x14ac:dyDescent="0.2">
      <c r="A236" s="143"/>
      <c r="B236" s="208" t="s">
        <v>133</v>
      </c>
      <c r="C236" s="110"/>
      <c r="D236" s="110"/>
      <c r="E236" s="110"/>
      <c r="F236" s="110"/>
      <c r="G236" s="111"/>
      <c r="H236" s="110"/>
      <c r="I236" s="111"/>
      <c r="J236" s="110"/>
      <c r="K236" s="111"/>
      <c r="L236" s="111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8"/>
      <c r="X236" s="229">
        <v>111895</v>
      </c>
      <c r="Y236" s="4"/>
      <c r="Z236" s="4"/>
      <c r="AA236" s="4"/>
      <c r="AB236" s="4"/>
    </row>
    <row r="237" spans="1:28" x14ac:dyDescent="0.2">
      <c r="A237" s="143"/>
      <c r="B237" s="106" t="s">
        <v>1</v>
      </c>
      <c r="C237" s="97"/>
      <c r="D237" s="77"/>
      <c r="E237" s="95"/>
      <c r="F237" s="95"/>
      <c r="G237" s="98"/>
      <c r="H237" s="97"/>
      <c r="I237" s="98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103"/>
      <c r="X237" s="143"/>
    </row>
    <row r="238" spans="1:28" x14ac:dyDescent="0.2">
      <c r="A238" s="143"/>
      <c r="B238" s="90"/>
      <c r="C238" s="97" t="s">
        <v>30</v>
      </c>
      <c r="D238" s="75" t="e">
        <f t="shared" ref="D238:D243" si="281">F238/$F$7</f>
        <v>#DIV/0!</v>
      </c>
      <c r="E238" s="66" t="e">
        <f t="shared" ref="E238:E243" si="282">F238/$F$7*$E$7</f>
        <v>#DIV/0!</v>
      </c>
      <c r="F238" s="24">
        <v>0</v>
      </c>
      <c r="G238" s="62"/>
      <c r="H238" s="165" t="e">
        <f t="shared" ref="H238:H243" si="283">G238*E238</f>
        <v>#DIV/0!</v>
      </c>
      <c r="I238" s="99" t="e">
        <f t="shared" ref="I238:I243" si="284">E238*$I$6</f>
        <v>#DIV/0!</v>
      </c>
      <c r="J238" s="99" t="e">
        <f t="shared" ref="J238:J243" si="285">H238*$J$6</f>
        <v>#DIV/0!</v>
      </c>
      <c r="K238" s="99" t="e">
        <f t="shared" ref="K238:K243" si="286">MIN(($K$6*$K$7*(E238/2080)),(H238*$K$6))</f>
        <v>#DIV/0!</v>
      </c>
      <c r="L238" s="99" t="e">
        <f t="shared" ref="L238:L243" si="287">MIN(($L$6*$L$7*(E238/2080)),(H238*$L$6))</f>
        <v>#DIV/0!</v>
      </c>
      <c r="M238" s="137"/>
      <c r="N238" s="136"/>
      <c r="O238" s="99" t="e">
        <f t="shared" ref="O238:O243" si="288">N238*H238/100</f>
        <v>#DIV/0!</v>
      </c>
      <c r="P238" s="99" t="e">
        <f t="shared" ref="P238:P243" si="289">SUM(I238:L238)+O238</f>
        <v>#DIV/0!</v>
      </c>
      <c r="Q238" s="99" t="e">
        <f t="shared" ref="Q238:Q243" si="290">H238+P238</f>
        <v>#DIV/0!</v>
      </c>
      <c r="R238" s="99" t="e">
        <f t="shared" ref="R238:R243" si="291">Q238*$R$6</f>
        <v>#DIV/0!</v>
      </c>
      <c r="S238" s="99" t="e">
        <f t="shared" ref="S238:S243" si="292">Q238+R238</f>
        <v>#DIV/0!</v>
      </c>
      <c r="T238" s="99" t="e">
        <f t="shared" ref="T238:T243" si="293">$T$6*S238</f>
        <v>#DIV/0!</v>
      </c>
      <c r="U238" s="165" t="e">
        <f t="shared" ref="U238:U243" si="294">S238+T238</f>
        <v>#DIV/0!</v>
      </c>
      <c r="V238" s="99" t="e">
        <f t="shared" ref="V238:V243" si="295">$V$6*U238</f>
        <v>#DIV/0!</v>
      </c>
      <c r="W238" s="167" t="e">
        <f t="shared" ref="W238:W243" si="296">U238+V238</f>
        <v>#DIV/0!</v>
      </c>
      <c r="X238" s="143"/>
    </row>
    <row r="239" spans="1:28" x14ac:dyDescent="0.2">
      <c r="A239" s="143"/>
      <c r="B239" s="90"/>
      <c r="C239" s="97" t="s">
        <v>30</v>
      </c>
      <c r="D239" s="75" t="e">
        <f t="shared" si="281"/>
        <v>#DIV/0!</v>
      </c>
      <c r="E239" s="66" t="e">
        <f t="shared" si="282"/>
        <v>#DIV/0!</v>
      </c>
      <c r="F239" s="24"/>
      <c r="G239" s="62"/>
      <c r="H239" s="165" t="e">
        <f t="shared" si="283"/>
        <v>#DIV/0!</v>
      </c>
      <c r="I239" s="99" t="e">
        <f t="shared" si="284"/>
        <v>#DIV/0!</v>
      </c>
      <c r="J239" s="99" t="e">
        <f t="shared" si="285"/>
        <v>#DIV/0!</v>
      </c>
      <c r="K239" s="99" t="e">
        <f t="shared" si="286"/>
        <v>#DIV/0!</v>
      </c>
      <c r="L239" s="99" t="e">
        <f t="shared" si="287"/>
        <v>#DIV/0!</v>
      </c>
      <c r="M239" s="137"/>
      <c r="N239" s="136"/>
      <c r="O239" s="99" t="e">
        <f t="shared" si="288"/>
        <v>#DIV/0!</v>
      </c>
      <c r="P239" s="99" t="e">
        <f t="shared" si="289"/>
        <v>#DIV/0!</v>
      </c>
      <c r="Q239" s="99" t="e">
        <f t="shared" si="290"/>
        <v>#DIV/0!</v>
      </c>
      <c r="R239" s="99" t="e">
        <f t="shared" si="291"/>
        <v>#DIV/0!</v>
      </c>
      <c r="S239" s="99" t="e">
        <f t="shared" si="292"/>
        <v>#DIV/0!</v>
      </c>
      <c r="T239" s="99" t="e">
        <f t="shared" si="293"/>
        <v>#DIV/0!</v>
      </c>
      <c r="U239" s="165" t="e">
        <f t="shared" si="294"/>
        <v>#DIV/0!</v>
      </c>
      <c r="V239" s="99" t="e">
        <f t="shared" si="295"/>
        <v>#DIV/0!</v>
      </c>
      <c r="W239" s="167" t="e">
        <f t="shared" si="296"/>
        <v>#DIV/0!</v>
      </c>
      <c r="X239" s="143"/>
    </row>
    <row r="240" spans="1:28" x14ac:dyDescent="0.2">
      <c r="A240" s="143"/>
      <c r="B240" s="90"/>
      <c r="C240" s="97" t="s">
        <v>30</v>
      </c>
      <c r="D240" s="75" t="e">
        <f t="shared" si="281"/>
        <v>#DIV/0!</v>
      </c>
      <c r="E240" s="66" t="e">
        <f t="shared" si="282"/>
        <v>#DIV/0!</v>
      </c>
      <c r="F240" s="84"/>
      <c r="G240" s="62"/>
      <c r="H240" s="165" t="e">
        <f t="shared" si="283"/>
        <v>#DIV/0!</v>
      </c>
      <c r="I240" s="99" t="e">
        <f t="shared" si="284"/>
        <v>#DIV/0!</v>
      </c>
      <c r="J240" s="99" t="e">
        <f t="shared" si="285"/>
        <v>#DIV/0!</v>
      </c>
      <c r="K240" s="99" t="e">
        <f t="shared" si="286"/>
        <v>#DIV/0!</v>
      </c>
      <c r="L240" s="99" t="e">
        <f t="shared" si="287"/>
        <v>#DIV/0!</v>
      </c>
      <c r="M240" s="137"/>
      <c r="N240" s="136"/>
      <c r="O240" s="99" t="e">
        <f t="shared" si="288"/>
        <v>#DIV/0!</v>
      </c>
      <c r="P240" s="99" t="e">
        <f t="shared" si="289"/>
        <v>#DIV/0!</v>
      </c>
      <c r="Q240" s="99" t="e">
        <f t="shared" si="290"/>
        <v>#DIV/0!</v>
      </c>
      <c r="R240" s="99" t="e">
        <f t="shared" si="291"/>
        <v>#DIV/0!</v>
      </c>
      <c r="S240" s="99" t="e">
        <f t="shared" si="292"/>
        <v>#DIV/0!</v>
      </c>
      <c r="T240" s="99" t="e">
        <f t="shared" si="293"/>
        <v>#DIV/0!</v>
      </c>
      <c r="U240" s="165" t="e">
        <f t="shared" si="294"/>
        <v>#DIV/0!</v>
      </c>
      <c r="V240" s="99" t="e">
        <f t="shared" si="295"/>
        <v>#DIV/0!</v>
      </c>
      <c r="W240" s="167" t="e">
        <f t="shared" si="296"/>
        <v>#DIV/0!</v>
      </c>
      <c r="X240" s="143"/>
    </row>
    <row r="241" spans="1:24" x14ac:dyDescent="0.2">
      <c r="A241" s="143"/>
      <c r="B241" s="90"/>
      <c r="C241" s="97" t="s">
        <v>30</v>
      </c>
      <c r="D241" s="75" t="e">
        <f t="shared" si="281"/>
        <v>#DIV/0!</v>
      </c>
      <c r="E241" s="66" t="e">
        <f t="shared" si="282"/>
        <v>#DIV/0!</v>
      </c>
      <c r="F241" s="24"/>
      <c r="G241" s="62"/>
      <c r="H241" s="165" t="e">
        <f t="shared" si="283"/>
        <v>#DIV/0!</v>
      </c>
      <c r="I241" s="99" t="e">
        <f t="shared" si="284"/>
        <v>#DIV/0!</v>
      </c>
      <c r="J241" s="99" t="e">
        <f t="shared" si="285"/>
        <v>#DIV/0!</v>
      </c>
      <c r="K241" s="99" t="e">
        <f t="shared" si="286"/>
        <v>#DIV/0!</v>
      </c>
      <c r="L241" s="99" t="e">
        <f t="shared" si="287"/>
        <v>#DIV/0!</v>
      </c>
      <c r="M241" s="137"/>
      <c r="N241" s="136"/>
      <c r="O241" s="99" t="e">
        <f t="shared" si="288"/>
        <v>#DIV/0!</v>
      </c>
      <c r="P241" s="99" t="e">
        <f t="shared" si="289"/>
        <v>#DIV/0!</v>
      </c>
      <c r="Q241" s="99" t="e">
        <f t="shared" si="290"/>
        <v>#DIV/0!</v>
      </c>
      <c r="R241" s="99" t="e">
        <f t="shared" si="291"/>
        <v>#DIV/0!</v>
      </c>
      <c r="S241" s="99" t="e">
        <f t="shared" si="292"/>
        <v>#DIV/0!</v>
      </c>
      <c r="T241" s="99" t="e">
        <f t="shared" si="293"/>
        <v>#DIV/0!</v>
      </c>
      <c r="U241" s="165" t="e">
        <f t="shared" si="294"/>
        <v>#DIV/0!</v>
      </c>
      <c r="V241" s="99" t="e">
        <f t="shared" si="295"/>
        <v>#DIV/0!</v>
      </c>
      <c r="W241" s="167" t="e">
        <f t="shared" si="296"/>
        <v>#DIV/0!</v>
      </c>
      <c r="X241" s="143"/>
    </row>
    <row r="242" spans="1:24" x14ac:dyDescent="0.2">
      <c r="A242" s="143"/>
      <c r="B242" s="90"/>
      <c r="C242" s="97" t="s">
        <v>30</v>
      </c>
      <c r="D242" s="75" t="e">
        <f t="shared" si="281"/>
        <v>#DIV/0!</v>
      </c>
      <c r="E242" s="66" t="e">
        <f t="shared" si="282"/>
        <v>#DIV/0!</v>
      </c>
      <c r="F242" s="84"/>
      <c r="G242" s="62"/>
      <c r="H242" s="165" t="e">
        <f t="shared" si="283"/>
        <v>#DIV/0!</v>
      </c>
      <c r="I242" s="99" t="e">
        <f t="shared" si="284"/>
        <v>#DIV/0!</v>
      </c>
      <c r="J242" s="99" t="e">
        <f t="shared" si="285"/>
        <v>#DIV/0!</v>
      </c>
      <c r="K242" s="99" t="e">
        <f t="shared" si="286"/>
        <v>#DIV/0!</v>
      </c>
      <c r="L242" s="99" t="e">
        <f t="shared" si="287"/>
        <v>#DIV/0!</v>
      </c>
      <c r="M242" s="53"/>
      <c r="N242" s="85"/>
      <c r="O242" s="99" t="e">
        <f t="shared" si="288"/>
        <v>#DIV/0!</v>
      </c>
      <c r="P242" s="99" t="e">
        <f t="shared" si="289"/>
        <v>#DIV/0!</v>
      </c>
      <c r="Q242" s="99" t="e">
        <f t="shared" si="290"/>
        <v>#DIV/0!</v>
      </c>
      <c r="R242" s="99" t="e">
        <f t="shared" si="291"/>
        <v>#DIV/0!</v>
      </c>
      <c r="S242" s="99" t="e">
        <f t="shared" si="292"/>
        <v>#DIV/0!</v>
      </c>
      <c r="T242" s="99" t="e">
        <f t="shared" si="293"/>
        <v>#DIV/0!</v>
      </c>
      <c r="U242" s="165" t="e">
        <f t="shared" si="294"/>
        <v>#DIV/0!</v>
      </c>
      <c r="V242" s="99" t="e">
        <f t="shared" si="295"/>
        <v>#DIV/0!</v>
      </c>
      <c r="W242" s="167" t="e">
        <f t="shared" si="296"/>
        <v>#DIV/0!</v>
      </c>
      <c r="X242" s="143"/>
    </row>
    <row r="243" spans="1:24" x14ac:dyDescent="0.2">
      <c r="A243" s="143"/>
      <c r="B243" s="90"/>
      <c r="C243" s="97" t="s">
        <v>30</v>
      </c>
      <c r="D243" s="75" t="e">
        <f t="shared" si="281"/>
        <v>#DIV/0!</v>
      </c>
      <c r="E243" s="66" t="e">
        <f t="shared" si="282"/>
        <v>#DIV/0!</v>
      </c>
      <c r="F243" s="24"/>
      <c r="G243" s="62"/>
      <c r="H243" s="165" t="e">
        <f t="shared" si="283"/>
        <v>#DIV/0!</v>
      </c>
      <c r="I243" s="99" t="e">
        <f t="shared" si="284"/>
        <v>#DIV/0!</v>
      </c>
      <c r="J243" s="99" t="e">
        <f t="shared" si="285"/>
        <v>#DIV/0!</v>
      </c>
      <c r="K243" s="99" t="e">
        <f t="shared" si="286"/>
        <v>#DIV/0!</v>
      </c>
      <c r="L243" s="99" t="e">
        <f t="shared" si="287"/>
        <v>#DIV/0!</v>
      </c>
      <c r="M243" s="53"/>
      <c r="N243" s="85"/>
      <c r="O243" s="99" t="e">
        <f t="shared" si="288"/>
        <v>#DIV/0!</v>
      </c>
      <c r="P243" s="99" t="e">
        <f t="shared" si="289"/>
        <v>#DIV/0!</v>
      </c>
      <c r="Q243" s="99" t="e">
        <f t="shared" si="290"/>
        <v>#DIV/0!</v>
      </c>
      <c r="R243" s="99" t="e">
        <f t="shared" si="291"/>
        <v>#DIV/0!</v>
      </c>
      <c r="S243" s="99" t="e">
        <f t="shared" si="292"/>
        <v>#DIV/0!</v>
      </c>
      <c r="T243" s="99" t="e">
        <f t="shared" si="293"/>
        <v>#DIV/0!</v>
      </c>
      <c r="U243" s="165" t="e">
        <f t="shared" si="294"/>
        <v>#DIV/0!</v>
      </c>
      <c r="V243" s="99" t="e">
        <f t="shared" si="295"/>
        <v>#DIV/0!</v>
      </c>
      <c r="W243" s="167" t="e">
        <f t="shared" si="296"/>
        <v>#DIV/0!</v>
      </c>
      <c r="X243" s="143"/>
    </row>
    <row r="244" spans="1:24" s="2" customFormat="1" x14ac:dyDescent="0.2">
      <c r="A244" s="144"/>
      <c r="B244" s="106" t="s">
        <v>2</v>
      </c>
      <c r="C244" s="101"/>
      <c r="D244" s="76" t="e">
        <f>SUM(D238:D243)</f>
        <v>#DIV/0!</v>
      </c>
      <c r="E244" s="68" t="e">
        <f>SUM(E238:E243)</f>
        <v>#DIV/0!</v>
      </c>
      <c r="F244" s="68">
        <f>SUM(F238:F243)</f>
        <v>0</v>
      </c>
      <c r="G244" s="119"/>
      <c r="H244" s="166" t="e">
        <f>SUM(H238:H243)</f>
        <v>#DIV/0!</v>
      </c>
      <c r="I244" s="119" t="e">
        <f>SUM(I238:I243)</f>
        <v>#DIV/0!</v>
      </c>
      <c r="J244" s="119" t="e">
        <f>SUM(J238:J243)</f>
        <v>#DIV/0!</v>
      </c>
      <c r="K244" s="119" t="e">
        <f>SUM(K238:K243)</f>
        <v>#DIV/0!</v>
      </c>
      <c r="L244" s="119" t="e">
        <f>SUM(L238:L243)</f>
        <v>#DIV/0!</v>
      </c>
      <c r="M244" s="101"/>
      <c r="N244" s="101"/>
      <c r="O244" s="119" t="e">
        <f t="shared" ref="O244:W244" si="297">SUM(O238:O243)</f>
        <v>#DIV/0!</v>
      </c>
      <c r="P244" s="119" t="e">
        <f t="shared" si="297"/>
        <v>#DIV/0!</v>
      </c>
      <c r="Q244" s="166" t="e">
        <f t="shared" si="297"/>
        <v>#DIV/0!</v>
      </c>
      <c r="R244" s="166" t="e">
        <f t="shared" si="297"/>
        <v>#DIV/0!</v>
      </c>
      <c r="S244" s="166" t="e">
        <f t="shared" si="297"/>
        <v>#DIV/0!</v>
      </c>
      <c r="T244" s="119" t="e">
        <f t="shared" si="297"/>
        <v>#DIV/0!</v>
      </c>
      <c r="U244" s="166" t="e">
        <f t="shared" si="297"/>
        <v>#DIV/0!</v>
      </c>
      <c r="V244" s="119" t="e">
        <f t="shared" si="297"/>
        <v>#DIV/0!</v>
      </c>
      <c r="W244" s="168" t="e">
        <f t="shared" si="297"/>
        <v>#DIV/0!</v>
      </c>
      <c r="X244" s="144"/>
    </row>
    <row r="245" spans="1:24" x14ac:dyDescent="0.2">
      <c r="A245" s="143"/>
      <c r="B245" s="106"/>
      <c r="C245" s="97"/>
      <c r="D245" s="77"/>
      <c r="E245" s="69"/>
      <c r="F245" s="105"/>
      <c r="G245" s="99"/>
      <c r="H245" s="165"/>
      <c r="I245" s="99"/>
      <c r="J245" s="166"/>
      <c r="K245" s="165"/>
      <c r="L245" s="165"/>
      <c r="M245" s="97"/>
      <c r="N245" s="97"/>
      <c r="O245" s="165"/>
      <c r="P245" s="165"/>
      <c r="Q245" s="165"/>
      <c r="R245" s="165"/>
      <c r="S245" s="165"/>
      <c r="T245" s="165"/>
      <c r="U245" s="165"/>
      <c r="V245" s="165"/>
      <c r="W245" s="167"/>
      <c r="X245" s="143"/>
    </row>
    <row r="246" spans="1:24" x14ac:dyDescent="0.2">
      <c r="A246" s="143"/>
      <c r="B246" s="106" t="s">
        <v>89</v>
      </c>
      <c r="C246" s="97"/>
      <c r="D246" s="77"/>
      <c r="E246" s="69"/>
      <c r="F246" s="105"/>
      <c r="G246" s="99"/>
      <c r="H246" s="165"/>
      <c r="I246" s="99"/>
      <c r="J246" s="165"/>
      <c r="K246" s="165"/>
      <c r="L246" s="165"/>
      <c r="M246" s="97"/>
      <c r="N246" s="97"/>
      <c r="O246" s="165"/>
      <c r="P246" s="165"/>
      <c r="Q246" s="165"/>
      <c r="R246" s="165"/>
      <c r="S246" s="165"/>
      <c r="T246" s="165"/>
      <c r="U246" s="165"/>
      <c r="V246" s="165"/>
      <c r="W246" s="167"/>
      <c r="X246" s="143"/>
    </row>
    <row r="247" spans="1:24" x14ac:dyDescent="0.2">
      <c r="A247" s="143"/>
      <c r="B247" s="123"/>
      <c r="C247" s="97" t="s">
        <v>30</v>
      </c>
      <c r="D247" s="75" t="e">
        <f t="shared" ref="D247:D253" si="298">F247/$F$8</f>
        <v>#DIV/0!</v>
      </c>
      <c r="E247" s="66" t="e">
        <f t="shared" ref="E247:E253" si="299">F247/$F$8*$E$8</f>
        <v>#DIV/0!</v>
      </c>
      <c r="F247" s="84"/>
      <c r="G247" s="62"/>
      <c r="H247" s="165" t="e">
        <f>G247*E247</f>
        <v>#DIV/0!</v>
      </c>
      <c r="I247" s="99" t="e">
        <f>E247*$I$6</f>
        <v>#DIV/0!</v>
      </c>
      <c r="J247" s="99" t="e">
        <f>H247*$J$6</f>
        <v>#DIV/0!</v>
      </c>
      <c r="K247" s="99" t="e">
        <f>MIN(($K$6*$K$7*(E247/2080)),(H247*$K$6))</f>
        <v>#DIV/0!</v>
      </c>
      <c r="L247" s="99" t="e">
        <f>MIN(($L$6*$L$7*(E247/2080)),(H247*$L$6))</f>
        <v>#DIV/0!</v>
      </c>
      <c r="M247" s="137"/>
      <c r="N247" s="136"/>
      <c r="O247" s="99" t="e">
        <f>N247*H247/100</f>
        <v>#DIV/0!</v>
      </c>
      <c r="P247" s="99" t="e">
        <f>SUM(I247:L247)+O247</f>
        <v>#DIV/0!</v>
      </c>
      <c r="Q247" s="165" t="e">
        <f>H247+P247</f>
        <v>#DIV/0!</v>
      </c>
      <c r="R247" s="165" t="e">
        <f>Q247*$R$6</f>
        <v>#DIV/0!</v>
      </c>
      <c r="S247" s="165" t="e">
        <f>R247+Q247</f>
        <v>#DIV/0!</v>
      </c>
      <c r="T247" s="99" t="e">
        <f>$T$6*S247</f>
        <v>#DIV/0!</v>
      </c>
      <c r="U247" s="165" t="e">
        <f>S247+T247</f>
        <v>#DIV/0!</v>
      </c>
      <c r="V247" s="99" t="e">
        <f>$V$6*U247</f>
        <v>#DIV/0!</v>
      </c>
      <c r="W247" s="167" t="e">
        <f>U247+V247</f>
        <v>#DIV/0!</v>
      </c>
      <c r="X247" s="143"/>
    </row>
    <row r="248" spans="1:24" x14ac:dyDescent="0.2">
      <c r="A248" s="143"/>
      <c r="B248" s="123"/>
      <c r="C248" s="97" t="s">
        <v>30</v>
      </c>
      <c r="D248" s="75" t="e">
        <f t="shared" si="298"/>
        <v>#DIV/0!</v>
      </c>
      <c r="E248" s="66" t="e">
        <f t="shared" si="299"/>
        <v>#DIV/0!</v>
      </c>
      <c r="F248" s="24"/>
      <c r="G248" s="62"/>
      <c r="H248" s="165" t="e">
        <f t="shared" ref="H248:H253" si="300">G248*E248</f>
        <v>#DIV/0!</v>
      </c>
      <c r="I248" s="99" t="e">
        <f t="shared" ref="I248:I253" si="301">E248*$I$6</f>
        <v>#DIV/0!</v>
      </c>
      <c r="J248" s="99" t="e">
        <f t="shared" ref="J248:J253" si="302">H248*$J$6</f>
        <v>#DIV/0!</v>
      </c>
      <c r="K248" s="99" t="e">
        <f t="shared" ref="K248:K253" si="303">MIN(($K$6*$K$7*(E248/2080)),(H248*$K$6))</f>
        <v>#DIV/0!</v>
      </c>
      <c r="L248" s="99" t="e">
        <f t="shared" ref="L248:L253" si="304">MIN(($L$6*$L$7*(E248/2080)),(H248*$L$6))</f>
        <v>#DIV/0!</v>
      </c>
      <c r="M248" s="137"/>
      <c r="N248" s="136"/>
      <c r="O248" s="99" t="e">
        <f t="shared" ref="O248:O253" si="305">N248*H248/100</f>
        <v>#DIV/0!</v>
      </c>
      <c r="P248" s="99" t="e">
        <f t="shared" ref="P248:P253" si="306">SUM(I248:L248)+O248</f>
        <v>#DIV/0!</v>
      </c>
      <c r="Q248" s="165" t="e">
        <f t="shared" ref="Q248:Q253" si="307">H248+P248</f>
        <v>#DIV/0!</v>
      </c>
      <c r="R248" s="165" t="e">
        <f t="shared" ref="R248:R253" si="308">Q248*$R$6</f>
        <v>#DIV/0!</v>
      </c>
      <c r="S248" s="165" t="e">
        <f t="shared" ref="S248:S253" si="309">R248+Q248</f>
        <v>#DIV/0!</v>
      </c>
      <c r="T248" s="99" t="e">
        <f t="shared" ref="T248:T253" si="310">$T$6*S248</f>
        <v>#DIV/0!</v>
      </c>
      <c r="U248" s="165" t="e">
        <f t="shared" ref="U248:U253" si="311">S248+T248</f>
        <v>#DIV/0!</v>
      </c>
      <c r="V248" s="99" t="e">
        <f t="shared" ref="V248:V253" si="312">$V$6*U248</f>
        <v>#DIV/0!</v>
      </c>
      <c r="W248" s="167" t="e">
        <f t="shared" ref="W248:W253" si="313">U248+V248</f>
        <v>#DIV/0!</v>
      </c>
      <c r="X248" s="143"/>
    </row>
    <row r="249" spans="1:24" x14ac:dyDescent="0.2">
      <c r="A249" s="143"/>
      <c r="B249" s="123"/>
      <c r="C249" s="97" t="s">
        <v>30</v>
      </c>
      <c r="D249" s="75" t="e">
        <f t="shared" si="298"/>
        <v>#DIV/0!</v>
      </c>
      <c r="E249" s="66" t="e">
        <f t="shared" si="299"/>
        <v>#DIV/0!</v>
      </c>
      <c r="F249" s="24">
        <v>0</v>
      </c>
      <c r="G249" s="62"/>
      <c r="H249" s="165" t="e">
        <f t="shared" si="300"/>
        <v>#DIV/0!</v>
      </c>
      <c r="I249" s="99" t="e">
        <f t="shared" si="301"/>
        <v>#DIV/0!</v>
      </c>
      <c r="J249" s="99" t="e">
        <f t="shared" si="302"/>
        <v>#DIV/0!</v>
      </c>
      <c r="K249" s="99" t="e">
        <f t="shared" si="303"/>
        <v>#DIV/0!</v>
      </c>
      <c r="L249" s="99" t="e">
        <f t="shared" si="304"/>
        <v>#DIV/0!</v>
      </c>
      <c r="M249" s="137"/>
      <c r="N249" s="136"/>
      <c r="O249" s="99" t="e">
        <f t="shared" si="305"/>
        <v>#DIV/0!</v>
      </c>
      <c r="P249" s="99" t="e">
        <f t="shared" si="306"/>
        <v>#DIV/0!</v>
      </c>
      <c r="Q249" s="165" t="e">
        <f t="shared" si="307"/>
        <v>#DIV/0!</v>
      </c>
      <c r="R249" s="165" t="e">
        <f t="shared" si="308"/>
        <v>#DIV/0!</v>
      </c>
      <c r="S249" s="165" t="e">
        <f t="shared" si="309"/>
        <v>#DIV/0!</v>
      </c>
      <c r="T249" s="99" t="e">
        <f t="shared" si="310"/>
        <v>#DIV/0!</v>
      </c>
      <c r="U249" s="165" t="e">
        <f t="shared" si="311"/>
        <v>#DIV/0!</v>
      </c>
      <c r="V249" s="99" t="e">
        <f t="shared" si="312"/>
        <v>#DIV/0!</v>
      </c>
      <c r="W249" s="167" t="e">
        <f t="shared" si="313"/>
        <v>#DIV/0!</v>
      </c>
      <c r="X249" s="143"/>
    </row>
    <row r="250" spans="1:24" x14ac:dyDescent="0.2">
      <c r="A250" s="143"/>
      <c r="B250" s="123"/>
      <c r="C250" s="97" t="s">
        <v>30</v>
      </c>
      <c r="D250" s="75" t="e">
        <f t="shared" si="298"/>
        <v>#DIV/0!</v>
      </c>
      <c r="E250" s="66" t="e">
        <f t="shared" si="299"/>
        <v>#DIV/0!</v>
      </c>
      <c r="F250" s="24"/>
      <c r="G250" s="62"/>
      <c r="H250" s="165" t="e">
        <f t="shared" si="300"/>
        <v>#DIV/0!</v>
      </c>
      <c r="I250" s="99" t="e">
        <f t="shared" si="301"/>
        <v>#DIV/0!</v>
      </c>
      <c r="J250" s="99" t="e">
        <f t="shared" si="302"/>
        <v>#DIV/0!</v>
      </c>
      <c r="K250" s="99" t="e">
        <f t="shared" si="303"/>
        <v>#DIV/0!</v>
      </c>
      <c r="L250" s="99" t="e">
        <f t="shared" si="304"/>
        <v>#DIV/0!</v>
      </c>
      <c r="M250" s="53"/>
      <c r="N250" s="85"/>
      <c r="O250" s="99" t="e">
        <f t="shared" si="305"/>
        <v>#DIV/0!</v>
      </c>
      <c r="P250" s="99" t="e">
        <f t="shared" si="306"/>
        <v>#DIV/0!</v>
      </c>
      <c r="Q250" s="165" t="e">
        <f t="shared" si="307"/>
        <v>#DIV/0!</v>
      </c>
      <c r="R250" s="165" t="e">
        <f t="shared" si="308"/>
        <v>#DIV/0!</v>
      </c>
      <c r="S250" s="165" t="e">
        <f t="shared" si="309"/>
        <v>#DIV/0!</v>
      </c>
      <c r="T250" s="99" t="e">
        <f t="shared" si="310"/>
        <v>#DIV/0!</v>
      </c>
      <c r="U250" s="165" t="e">
        <f t="shared" si="311"/>
        <v>#DIV/0!</v>
      </c>
      <c r="V250" s="99" t="e">
        <f t="shared" si="312"/>
        <v>#DIV/0!</v>
      </c>
      <c r="W250" s="167" t="e">
        <f t="shared" si="313"/>
        <v>#DIV/0!</v>
      </c>
      <c r="X250" s="143"/>
    </row>
    <row r="251" spans="1:24" x14ac:dyDescent="0.2">
      <c r="A251" s="143"/>
      <c r="B251" s="123"/>
      <c r="C251" s="97" t="s">
        <v>30</v>
      </c>
      <c r="D251" s="75" t="e">
        <f t="shared" si="298"/>
        <v>#DIV/0!</v>
      </c>
      <c r="E251" s="66" t="e">
        <f t="shared" si="299"/>
        <v>#DIV/0!</v>
      </c>
      <c r="F251" s="24"/>
      <c r="G251" s="62"/>
      <c r="H251" s="165" t="e">
        <f t="shared" si="300"/>
        <v>#DIV/0!</v>
      </c>
      <c r="I251" s="99" t="e">
        <f t="shared" si="301"/>
        <v>#DIV/0!</v>
      </c>
      <c r="J251" s="99" t="e">
        <f t="shared" si="302"/>
        <v>#DIV/0!</v>
      </c>
      <c r="K251" s="99" t="e">
        <f t="shared" si="303"/>
        <v>#DIV/0!</v>
      </c>
      <c r="L251" s="99" t="e">
        <f t="shared" si="304"/>
        <v>#DIV/0!</v>
      </c>
      <c r="M251" s="53"/>
      <c r="N251" s="85"/>
      <c r="O251" s="99" t="e">
        <f t="shared" si="305"/>
        <v>#DIV/0!</v>
      </c>
      <c r="P251" s="99" t="e">
        <f t="shared" si="306"/>
        <v>#DIV/0!</v>
      </c>
      <c r="Q251" s="165" t="e">
        <f t="shared" si="307"/>
        <v>#DIV/0!</v>
      </c>
      <c r="R251" s="165" t="e">
        <f t="shared" si="308"/>
        <v>#DIV/0!</v>
      </c>
      <c r="S251" s="165" t="e">
        <f t="shared" si="309"/>
        <v>#DIV/0!</v>
      </c>
      <c r="T251" s="99" t="e">
        <f t="shared" si="310"/>
        <v>#DIV/0!</v>
      </c>
      <c r="U251" s="165" t="e">
        <f t="shared" si="311"/>
        <v>#DIV/0!</v>
      </c>
      <c r="V251" s="99" t="e">
        <f t="shared" si="312"/>
        <v>#DIV/0!</v>
      </c>
      <c r="W251" s="167" t="e">
        <f t="shared" si="313"/>
        <v>#DIV/0!</v>
      </c>
      <c r="X251" s="143"/>
    </row>
    <row r="252" spans="1:24" x14ac:dyDescent="0.2">
      <c r="A252" s="143"/>
      <c r="B252" s="123"/>
      <c r="C252" s="97" t="s">
        <v>30</v>
      </c>
      <c r="D252" s="75" t="e">
        <f t="shared" si="298"/>
        <v>#DIV/0!</v>
      </c>
      <c r="E252" s="66" t="e">
        <f t="shared" si="299"/>
        <v>#DIV/0!</v>
      </c>
      <c r="F252" s="24"/>
      <c r="G252" s="62"/>
      <c r="H252" s="165" t="e">
        <f t="shared" si="300"/>
        <v>#DIV/0!</v>
      </c>
      <c r="I252" s="99" t="e">
        <f t="shared" si="301"/>
        <v>#DIV/0!</v>
      </c>
      <c r="J252" s="99" t="e">
        <f t="shared" si="302"/>
        <v>#DIV/0!</v>
      </c>
      <c r="K252" s="99" t="e">
        <f t="shared" si="303"/>
        <v>#DIV/0!</v>
      </c>
      <c r="L252" s="99" t="e">
        <f t="shared" si="304"/>
        <v>#DIV/0!</v>
      </c>
      <c r="M252" s="53"/>
      <c r="N252" s="85"/>
      <c r="O252" s="99" t="e">
        <f t="shared" si="305"/>
        <v>#DIV/0!</v>
      </c>
      <c r="P252" s="99" t="e">
        <f t="shared" si="306"/>
        <v>#DIV/0!</v>
      </c>
      <c r="Q252" s="165" t="e">
        <f t="shared" si="307"/>
        <v>#DIV/0!</v>
      </c>
      <c r="R252" s="165" t="e">
        <f t="shared" si="308"/>
        <v>#DIV/0!</v>
      </c>
      <c r="S252" s="165" t="e">
        <f t="shared" si="309"/>
        <v>#DIV/0!</v>
      </c>
      <c r="T252" s="99" t="e">
        <f t="shared" si="310"/>
        <v>#DIV/0!</v>
      </c>
      <c r="U252" s="165" t="e">
        <f t="shared" si="311"/>
        <v>#DIV/0!</v>
      </c>
      <c r="V252" s="99" t="e">
        <f t="shared" si="312"/>
        <v>#DIV/0!</v>
      </c>
      <c r="W252" s="167" t="e">
        <f t="shared" si="313"/>
        <v>#DIV/0!</v>
      </c>
      <c r="X252" s="143"/>
    </row>
    <row r="253" spans="1:24" x14ac:dyDescent="0.2">
      <c r="A253" s="143"/>
      <c r="B253" s="123"/>
      <c r="C253" s="97" t="s">
        <v>30</v>
      </c>
      <c r="D253" s="75" t="e">
        <f t="shared" si="298"/>
        <v>#DIV/0!</v>
      </c>
      <c r="E253" s="66" t="e">
        <f t="shared" si="299"/>
        <v>#DIV/0!</v>
      </c>
      <c r="F253" s="24"/>
      <c r="G253" s="62"/>
      <c r="H253" s="165" t="e">
        <f t="shared" si="300"/>
        <v>#DIV/0!</v>
      </c>
      <c r="I253" s="99" t="e">
        <f t="shared" si="301"/>
        <v>#DIV/0!</v>
      </c>
      <c r="J253" s="99" t="e">
        <f t="shared" si="302"/>
        <v>#DIV/0!</v>
      </c>
      <c r="K253" s="99" t="e">
        <f t="shared" si="303"/>
        <v>#DIV/0!</v>
      </c>
      <c r="L253" s="99" t="e">
        <f t="shared" si="304"/>
        <v>#DIV/0!</v>
      </c>
      <c r="M253" s="53"/>
      <c r="N253" s="85"/>
      <c r="O253" s="99" t="e">
        <f t="shared" si="305"/>
        <v>#DIV/0!</v>
      </c>
      <c r="P253" s="99" t="e">
        <f t="shared" si="306"/>
        <v>#DIV/0!</v>
      </c>
      <c r="Q253" s="165" t="e">
        <f t="shared" si="307"/>
        <v>#DIV/0!</v>
      </c>
      <c r="R253" s="165" t="e">
        <f t="shared" si="308"/>
        <v>#DIV/0!</v>
      </c>
      <c r="S253" s="165" t="e">
        <f t="shared" si="309"/>
        <v>#DIV/0!</v>
      </c>
      <c r="T253" s="99" t="e">
        <f t="shared" si="310"/>
        <v>#DIV/0!</v>
      </c>
      <c r="U253" s="165" t="e">
        <f t="shared" si="311"/>
        <v>#DIV/0!</v>
      </c>
      <c r="V253" s="99" t="e">
        <f t="shared" si="312"/>
        <v>#DIV/0!</v>
      </c>
      <c r="W253" s="167" t="e">
        <f t="shared" si="313"/>
        <v>#DIV/0!</v>
      </c>
      <c r="X253" s="143"/>
    </row>
    <row r="254" spans="1:24" x14ac:dyDescent="0.2">
      <c r="A254" s="143"/>
      <c r="B254" s="106" t="s">
        <v>92</v>
      </c>
      <c r="C254" s="97"/>
      <c r="D254" s="75"/>
      <c r="E254" s="66"/>
      <c r="F254" s="66"/>
      <c r="G254" s="99"/>
      <c r="H254" s="165"/>
      <c r="I254" s="99"/>
      <c r="J254" s="99"/>
      <c r="K254" s="99"/>
      <c r="L254" s="99"/>
      <c r="M254" s="97"/>
      <c r="N254" s="125"/>
      <c r="O254" s="99"/>
      <c r="P254" s="99"/>
      <c r="Q254" s="165"/>
      <c r="R254" s="165"/>
      <c r="S254" s="165"/>
      <c r="T254" s="99"/>
      <c r="U254" s="165"/>
      <c r="V254" s="99"/>
      <c r="W254" s="167"/>
      <c r="X254" s="143"/>
    </row>
    <row r="255" spans="1:24" x14ac:dyDescent="0.2">
      <c r="A255" s="143"/>
      <c r="B255" s="123"/>
      <c r="C255" s="97" t="s">
        <v>30</v>
      </c>
      <c r="D255" s="75" t="e">
        <f t="shared" ref="D255:D260" si="314">F255/$F$7</f>
        <v>#DIV/0!</v>
      </c>
      <c r="E255" s="66" t="e">
        <f t="shared" ref="E255:E260" si="315">F255/$F$7*$E$7</f>
        <v>#DIV/0!</v>
      </c>
      <c r="F255" s="24"/>
      <c r="G255" s="62"/>
      <c r="H255" s="165" t="e">
        <f t="shared" ref="H255:H260" si="316">G255*E255</f>
        <v>#DIV/0!</v>
      </c>
      <c r="I255" s="99" t="e">
        <f t="shared" ref="I255:I260" si="317">E255*$I$6</f>
        <v>#DIV/0!</v>
      </c>
      <c r="J255" s="99" t="e">
        <f t="shared" ref="J255:J260" si="318">H255*$J$6</f>
        <v>#DIV/0!</v>
      </c>
      <c r="K255" s="99" t="e">
        <f t="shared" ref="K255:K260" si="319">MIN(($K$6*$K$7*(E255/2080)),(H255*$K$6))</f>
        <v>#DIV/0!</v>
      </c>
      <c r="L255" s="99" t="e">
        <f t="shared" ref="L255:L260" si="320">MIN(($L$6*$L$7*(E255/2080)),(H255*$L$6))</f>
        <v>#DIV/0!</v>
      </c>
      <c r="M255" s="137"/>
      <c r="N255" s="136"/>
      <c r="O255" s="99" t="e">
        <f t="shared" ref="O255:O260" si="321">N255*H255/100</f>
        <v>#DIV/0!</v>
      </c>
      <c r="P255" s="99" t="e">
        <f t="shared" ref="P255:P260" si="322">SUM(I255:L255)+O255</f>
        <v>#DIV/0!</v>
      </c>
      <c r="Q255" s="165" t="e">
        <f t="shared" ref="Q255:Q260" si="323">H255+P255</f>
        <v>#DIV/0!</v>
      </c>
      <c r="R255" s="165" t="e">
        <f t="shared" ref="R255:R260" si="324">Q255*$R$6</f>
        <v>#DIV/0!</v>
      </c>
      <c r="S255" s="165" t="e">
        <f t="shared" ref="S255:S260" si="325">R255+Q255</f>
        <v>#DIV/0!</v>
      </c>
      <c r="T255" s="99" t="e">
        <f t="shared" ref="T255:T260" si="326">$T$6*S255</f>
        <v>#DIV/0!</v>
      </c>
      <c r="U255" s="165" t="e">
        <f t="shared" ref="U255:U260" si="327">S255+T255</f>
        <v>#DIV/0!</v>
      </c>
      <c r="V255" s="99" t="e">
        <f t="shared" ref="V255:V260" si="328">$V$6*U255</f>
        <v>#DIV/0!</v>
      </c>
      <c r="W255" s="167" t="e">
        <f t="shared" ref="W255:W260" si="329">U255+V255</f>
        <v>#DIV/0!</v>
      </c>
      <c r="X255" s="143"/>
    </row>
    <row r="256" spans="1:24" x14ac:dyDescent="0.2">
      <c r="A256" s="143"/>
      <c r="B256" s="123"/>
      <c r="C256" s="97" t="s">
        <v>30</v>
      </c>
      <c r="D256" s="75" t="e">
        <f t="shared" si="314"/>
        <v>#DIV/0!</v>
      </c>
      <c r="E256" s="66" t="e">
        <f t="shared" si="315"/>
        <v>#DIV/0!</v>
      </c>
      <c r="F256" s="24"/>
      <c r="G256" s="62"/>
      <c r="H256" s="165" t="e">
        <f t="shared" si="316"/>
        <v>#DIV/0!</v>
      </c>
      <c r="I256" s="99" t="e">
        <f t="shared" si="317"/>
        <v>#DIV/0!</v>
      </c>
      <c r="J256" s="99" t="e">
        <f t="shared" si="318"/>
        <v>#DIV/0!</v>
      </c>
      <c r="K256" s="99" t="e">
        <f t="shared" si="319"/>
        <v>#DIV/0!</v>
      </c>
      <c r="L256" s="99" t="e">
        <f t="shared" si="320"/>
        <v>#DIV/0!</v>
      </c>
      <c r="M256" s="137"/>
      <c r="N256" s="136"/>
      <c r="O256" s="99" t="e">
        <f t="shared" si="321"/>
        <v>#DIV/0!</v>
      </c>
      <c r="P256" s="99" t="e">
        <f t="shared" si="322"/>
        <v>#DIV/0!</v>
      </c>
      <c r="Q256" s="165" t="e">
        <f t="shared" si="323"/>
        <v>#DIV/0!</v>
      </c>
      <c r="R256" s="165" t="e">
        <f t="shared" si="324"/>
        <v>#DIV/0!</v>
      </c>
      <c r="S256" s="165" t="e">
        <f t="shared" si="325"/>
        <v>#DIV/0!</v>
      </c>
      <c r="T256" s="99" t="e">
        <f t="shared" si="326"/>
        <v>#DIV/0!</v>
      </c>
      <c r="U256" s="165" t="e">
        <f t="shared" si="327"/>
        <v>#DIV/0!</v>
      </c>
      <c r="V256" s="99" t="e">
        <f t="shared" si="328"/>
        <v>#DIV/0!</v>
      </c>
      <c r="W256" s="167" t="e">
        <f t="shared" si="329"/>
        <v>#DIV/0!</v>
      </c>
      <c r="X256" s="143"/>
    </row>
    <row r="257" spans="1:24" x14ac:dyDescent="0.2">
      <c r="A257" s="143"/>
      <c r="B257" s="123"/>
      <c r="C257" s="97" t="s">
        <v>30</v>
      </c>
      <c r="D257" s="75" t="e">
        <f t="shared" si="314"/>
        <v>#DIV/0!</v>
      </c>
      <c r="E257" s="66" t="e">
        <f t="shared" si="315"/>
        <v>#DIV/0!</v>
      </c>
      <c r="F257" s="24"/>
      <c r="G257" s="62"/>
      <c r="H257" s="165" t="e">
        <f t="shared" si="316"/>
        <v>#DIV/0!</v>
      </c>
      <c r="I257" s="99" t="e">
        <f t="shared" si="317"/>
        <v>#DIV/0!</v>
      </c>
      <c r="J257" s="99" t="e">
        <f t="shared" si="318"/>
        <v>#DIV/0!</v>
      </c>
      <c r="K257" s="99" t="e">
        <f t="shared" si="319"/>
        <v>#DIV/0!</v>
      </c>
      <c r="L257" s="99" t="e">
        <f t="shared" si="320"/>
        <v>#DIV/0!</v>
      </c>
      <c r="M257" s="53"/>
      <c r="N257" s="85"/>
      <c r="O257" s="99" t="e">
        <f t="shared" si="321"/>
        <v>#DIV/0!</v>
      </c>
      <c r="P257" s="99" t="e">
        <f t="shared" si="322"/>
        <v>#DIV/0!</v>
      </c>
      <c r="Q257" s="165" t="e">
        <f t="shared" si="323"/>
        <v>#DIV/0!</v>
      </c>
      <c r="R257" s="165" t="e">
        <f t="shared" si="324"/>
        <v>#DIV/0!</v>
      </c>
      <c r="S257" s="165" t="e">
        <f t="shared" si="325"/>
        <v>#DIV/0!</v>
      </c>
      <c r="T257" s="99" t="e">
        <f t="shared" si="326"/>
        <v>#DIV/0!</v>
      </c>
      <c r="U257" s="165" t="e">
        <f t="shared" si="327"/>
        <v>#DIV/0!</v>
      </c>
      <c r="V257" s="99" t="e">
        <f t="shared" si="328"/>
        <v>#DIV/0!</v>
      </c>
      <c r="W257" s="167" t="e">
        <f t="shared" si="329"/>
        <v>#DIV/0!</v>
      </c>
      <c r="X257" s="143"/>
    </row>
    <row r="258" spans="1:24" x14ac:dyDescent="0.2">
      <c r="A258" s="143"/>
      <c r="B258" s="123"/>
      <c r="C258" s="97" t="s">
        <v>30</v>
      </c>
      <c r="D258" s="75" t="e">
        <f t="shared" si="314"/>
        <v>#DIV/0!</v>
      </c>
      <c r="E258" s="66" t="e">
        <f t="shared" si="315"/>
        <v>#DIV/0!</v>
      </c>
      <c r="F258" s="24"/>
      <c r="G258" s="62"/>
      <c r="H258" s="165" t="e">
        <f t="shared" si="316"/>
        <v>#DIV/0!</v>
      </c>
      <c r="I258" s="99" t="e">
        <f t="shared" si="317"/>
        <v>#DIV/0!</v>
      </c>
      <c r="J258" s="99" t="e">
        <f t="shared" si="318"/>
        <v>#DIV/0!</v>
      </c>
      <c r="K258" s="99" t="e">
        <f t="shared" si="319"/>
        <v>#DIV/0!</v>
      </c>
      <c r="L258" s="99" t="e">
        <f t="shared" si="320"/>
        <v>#DIV/0!</v>
      </c>
      <c r="M258" s="53"/>
      <c r="N258" s="85"/>
      <c r="O258" s="99" t="e">
        <f t="shared" si="321"/>
        <v>#DIV/0!</v>
      </c>
      <c r="P258" s="99" t="e">
        <f t="shared" si="322"/>
        <v>#DIV/0!</v>
      </c>
      <c r="Q258" s="165" t="e">
        <f t="shared" si="323"/>
        <v>#DIV/0!</v>
      </c>
      <c r="R258" s="165" t="e">
        <f t="shared" si="324"/>
        <v>#DIV/0!</v>
      </c>
      <c r="S258" s="165" t="e">
        <f t="shared" si="325"/>
        <v>#DIV/0!</v>
      </c>
      <c r="T258" s="99" t="e">
        <f t="shared" si="326"/>
        <v>#DIV/0!</v>
      </c>
      <c r="U258" s="165" t="e">
        <f t="shared" si="327"/>
        <v>#DIV/0!</v>
      </c>
      <c r="V258" s="99" t="e">
        <f t="shared" si="328"/>
        <v>#DIV/0!</v>
      </c>
      <c r="W258" s="167" t="e">
        <f t="shared" si="329"/>
        <v>#DIV/0!</v>
      </c>
      <c r="X258" s="143"/>
    </row>
    <row r="259" spans="1:24" x14ac:dyDescent="0.2">
      <c r="A259" s="143"/>
      <c r="B259" s="123"/>
      <c r="C259" s="97" t="s">
        <v>30</v>
      </c>
      <c r="D259" s="75" t="e">
        <f t="shared" si="314"/>
        <v>#DIV/0!</v>
      </c>
      <c r="E259" s="66" t="e">
        <f t="shared" si="315"/>
        <v>#DIV/0!</v>
      </c>
      <c r="F259" s="24"/>
      <c r="G259" s="62"/>
      <c r="H259" s="165" t="e">
        <f t="shared" si="316"/>
        <v>#DIV/0!</v>
      </c>
      <c r="I259" s="99" t="e">
        <f t="shared" si="317"/>
        <v>#DIV/0!</v>
      </c>
      <c r="J259" s="99" t="e">
        <f t="shared" si="318"/>
        <v>#DIV/0!</v>
      </c>
      <c r="K259" s="99" t="e">
        <f t="shared" si="319"/>
        <v>#DIV/0!</v>
      </c>
      <c r="L259" s="99" t="e">
        <f t="shared" si="320"/>
        <v>#DIV/0!</v>
      </c>
      <c r="M259" s="53"/>
      <c r="N259" s="85"/>
      <c r="O259" s="99" t="e">
        <f t="shared" si="321"/>
        <v>#DIV/0!</v>
      </c>
      <c r="P259" s="99" t="e">
        <f t="shared" si="322"/>
        <v>#DIV/0!</v>
      </c>
      <c r="Q259" s="165" t="e">
        <f t="shared" si="323"/>
        <v>#DIV/0!</v>
      </c>
      <c r="R259" s="165" t="e">
        <f t="shared" si="324"/>
        <v>#DIV/0!</v>
      </c>
      <c r="S259" s="165" t="e">
        <f t="shared" si="325"/>
        <v>#DIV/0!</v>
      </c>
      <c r="T259" s="99" t="e">
        <f t="shared" si="326"/>
        <v>#DIV/0!</v>
      </c>
      <c r="U259" s="165" t="e">
        <f t="shared" si="327"/>
        <v>#DIV/0!</v>
      </c>
      <c r="V259" s="99" t="e">
        <f t="shared" si="328"/>
        <v>#DIV/0!</v>
      </c>
      <c r="W259" s="167" t="e">
        <f t="shared" si="329"/>
        <v>#DIV/0!</v>
      </c>
      <c r="X259" s="143"/>
    </row>
    <row r="260" spans="1:24" x14ac:dyDescent="0.2">
      <c r="A260" s="143"/>
      <c r="B260" s="123"/>
      <c r="C260" s="97" t="s">
        <v>30</v>
      </c>
      <c r="D260" s="75" t="e">
        <f t="shared" si="314"/>
        <v>#DIV/0!</v>
      </c>
      <c r="E260" s="66" t="e">
        <f t="shared" si="315"/>
        <v>#DIV/0!</v>
      </c>
      <c r="F260" s="24"/>
      <c r="G260" s="62"/>
      <c r="H260" s="165" t="e">
        <f t="shared" si="316"/>
        <v>#DIV/0!</v>
      </c>
      <c r="I260" s="99" t="e">
        <f t="shared" si="317"/>
        <v>#DIV/0!</v>
      </c>
      <c r="J260" s="99" t="e">
        <f t="shared" si="318"/>
        <v>#DIV/0!</v>
      </c>
      <c r="K260" s="99" t="e">
        <f t="shared" si="319"/>
        <v>#DIV/0!</v>
      </c>
      <c r="L260" s="99" t="e">
        <f t="shared" si="320"/>
        <v>#DIV/0!</v>
      </c>
      <c r="M260" s="53"/>
      <c r="N260" s="85"/>
      <c r="O260" s="99" t="e">
        <f t="shared" si="321"/>
        <v>#DIV/0!</v>
      </c>
      <c r="P260" s="99" t="e">
        <f t="shared" si="322"/>
        <v>#DIV/0!</v>
      </c>
      <c r="Q260" s="165" t="e">
        <f t="shared" si="323"/>
        <v>#DIV/0!</v>
      </c>
      <c r="R260" s="165" t="e">
        <f t="shared" si="324"/>
        <v>#DIV/0!</v>
      </c>
      <c r="S260" s="165" t="e">
        <f t="shared" si="325"/>
        <v>#DIV/0!</v>
      </c>
      <c r="T260" s="99" t="e">
        <f t="shared" si="326"/>
        <v>#DIV/0!</v>
      </c>
      <c r="U260" s="165" t="e">
        <f t="shared" si="327"/>
        <v>#DIV/0!</v>
      </c>
      <c r="V260" s="99" t="e">
        <f t="shared" si="328"/>
        <v>#DIV/0!</v>
      </c>
      <c r="W260" s="167" t="e">
        <f t="shared" si="329"/>
        <v>#DIV/0!</v>
      </c>
      <c r="X260" s="143"/>
    </row>
    <row r="261" spans="1:24" s="2" customFormat="1" x14ac:dyDescent="0.2">
      <c r="A261" s="144"/>
      <c r="B261" s="106" t="s">
        <v>4</v>
      </c>
      <c r="C261" s="101"/>
      <c r="D261" s="76" t="e">
        <f>SUM(D247:D260)</f>
        <v>#DIV/0!</v>
      </c>
      <c r="E261" s="68" t="e">
        <f>SUM(E247:E260)</f>
        <v>#DIV/0!</v>
      </c>
      <c r="F261" s="68">
        <f>SUM(F247:F260)</f>
        <v>0</v>
      </c>
      <c r="G261" s="119"/>
      <c r="H261" s="166" t="e">
        <f>SUM(H247:H260)</f>
        <v>#DIV/0!</v>
      </c>
      <c r="I261" s="119" t="e">
        <f>SUM(I247:I260)</f>
        <v>#DIV/0!</v>
      </c>
      <c r="J261" s="119" t="e">
        <f>SUM(J247:J260)</f>
        <v>#DIV/0!</v>
      </c>
      <c r="K261" s="119" t="e">
        <f>SUM(K247:K260)</f>
        <v>#DIV/0!</v>
      </c>
      <c r="L261" s="119" t="e">
        <f>SUM(L247:L260)</f>
        <v>#DIV/0!</v>
      </c>
      <c r="M261" s="101"/>
      <c r="N261" s="101"/>
      <c r="O261" s="119" t="e">
        <f t="shared" ref="O261:W261" si="330">SUM(O247:O260)</f>
        <v>#DIV/0!</v>
      </c>
      <c r="P261" s="119" t="e">
        <f t="shared" si="330"/>
        <v>#DIV/0!</v>
      </c>
      <c r="Q261" s="166" t="e">
        <f t="shared" si="330"/>
        <v>#DIV/0!</v>
      </c>
      <c r="R261" s="166" t="e">
        <f t="shared" si="330"/>
        <v>#DIV/0!</v>
      </c>
      <c r="S261" s="166" t="e">
        <f t="shared" si="330"/>
        <v>#DIV/0!</v>
      </c>
      <c r="T261" s="119" t="e">
        <f t="shared" si="330"/>
        <v>#DIV/0!</v>
      </c>
      <c r="U261" s="166" t="e">
        <f t="shared" si="330"/>
        <v>#DIV/0!</v>
      </c>
      <c r="V261" s="119" t="e">
        <f t="shared" si="330"/>
        <v>#DIV/0!</v>
      </c>
      <c r="W261" s="168" t="e">
        <f t="shared" si="330"/>
        <v>#DIV/0!</v>
      </c>
      <c r="X261" s="144"/>
    </row>
    <row r="262" spans="1:24" s="2" customFormat="1" x14ac:dyDescent="0.2">
      <c r="A262" s="144"/>
      <c r="B262" s="106"/>
      <c r="C262" s="101"/>
      <c r="D262" s="76"/>
      <c r="E262" s="68"/>
      <c r="F262" s="68"/>
      <c r="G262" s="119"/>
      <c r="H262" s="107"/>
      <c r="I262" s="72"/>
      <c r="J262" s="72"/>
      <c r="K262" s="72"/>
      <c r="L262" s="72"/>
      <c r="M262" s="101"/>
      <c r="N262" s="101"/>
      <c r="O262" s="119"/>
      <c r="P262" s="119"/>
      <c r="Q262" s="166"/>
      <c r="R262" s="166"/>
      <c r="S262" s="166"/>
      <c r="T262" s="119"/>
      <c r="U262" s="166"/>
      <c r="V262" s="119"/>
      <c r="W262" s="168"/>
      <c r="X262" s="144"/>
    </row>
    <row r="263" spans="1:24" s="2" customFormat="1" x14ac:dyDescent="0.2">
      <c r="A263" s="144"/>
      <c r="B263" s="106" t="s">
        <v>44</v>
      </c>
      <c r="C263" s="101"/>
      <c r="D263" s="76"/>
      <c r="E263" s="68"/>
      <c r="F263" s="68"/>
      <c r="G263" s="119"/>
      <c r="H263" s="107"/>
      <c r="I263" s="72"/>
      <c r="J263" s="72"/>
      <c r="K263" s="72"/>
      <c r="L263" s="72"/>
      <c r="M263" s="101"/>
      <c r="N263" s="101"/>
      <c r="O263" s="166" t="e">
        <f>O261+O244</f>
        <v>#DIV/0!</v>
      </c>
      <c r="P263" s="166" t="e">
        <f t="shared" ref="P263:V263" si="331">P261+P244</f>
        <v>#DIV/0!</v>
      </c>
      <c r="Q263" s="166" t="e">
        <f t="shared" si="331"/>
        <v>#DIV/0!</v>
      </c>
      <c r="R263" s="166" t="e">
        <f t="shared" si="331"/>
        <v>#DIV/0!</v>
      </c>
      <c r="S263" s="166" t="e">
        <f t="shared" si="331"/>
        <v>#DIV/0!</v>
      </c>
      <c r="T263" s="166" t="e">
        <f t="shared" si="331"/>
        <v>#DIV/0!</v>
      </c>
      <c r="U263" s="166" t="e">
        <f t="shared" si="331"/>
        <v>#DIV/0!</v>
      </c>
      <c r="V263" s="166" t="e">
        <f t="shared" si="331"/>
        <v>#DIV/0!</v>
      </c>
      <c r="W263" s="168" t="e">
        <f>W261+W244</f>
        <v>#DIV/0!</v>
      </c>
      <c r="X263" s="144"/>
    </row>
    <row r="264" spans="1:24" s="2" customFormat="1" x14ac:dyDescent="0.2">
      <c r="A264" s="144"/>
      <c r="B264" s="106"/>
      <c r="C264" s="101"/>
      <c r="D264" s="76"/>
      <c r="E264" s="68"/>
      <c r="F264" s="124"/>
      <c r="G264" s="119"/>
      <c r="H264" s="107"/>
      <c r="I264" s="72"/>
      <c r="J264" s="72"/>
      <c r="K264" s="72"/>
      <c r="L264" s="72"/>
      <c r="M264" s="101"/>
      <c r="N264" s="101"/>
      <c r="O264" s="72"/>
      <c r="P264" s="72"/>
      <c r="Q264" s="107"/>
      <c r="R264" s="107"/>
      <c r="S264" s="107"/>
      <c r="T264" s="72"/>
      <c r="U264" s="107"/>
      <c r="V264" s="72"/>
      <c r="W264" s="108"/>
      <c r="X264" s="144"/>
    </row>
    <row r="265" spans="1:24" s="2" customFormat="1" x14ac:dyDescent="0.2">
      <c r="A265" s="144"/>
      <c r="B265" s="106" t="s">
        <v>85</v>
      </c>
      <c r="C265" s="101"/>
      <c r="D265" s="76"/>
      <c r="E265" s="68"/>
      <c r="F265" s="124"/>
      <c r="G265" s="119"/>
      <c r="H265" s="107"/>
      <c r="I265" s="72"/>
      <c r="J265" s="72"/>
      <c r="K265" s="72"/>
      <c r="L265" s="72"/>
      <c r="M265" s="101"/>
      <c r="N265" s="101"/>
      <c r="O265" s="72"/>
      <c r="P265" s="72"/>
      <c r="Q265" s="107"/>
      <c r="R265" s="107"/>
      <c r="S265" s="107"/>
      <c r="T265" s="72"/>
      <c r="U265" s="107"/>
      <c r="V265" s="72"/>
      <c r="W265" s="108"/>
      <c r="X265" s="144"/>
    </row>
    <row r="266" spans="1:24" s="2" customFormat="1" x14ac:dyDescent="0.2">
      <c r="A266" s="144"/>
      <c r="B266" s="139"/>
      <c r="C266" s="101"/>
      <c r="D266" s="76"/>
      <c r="E266" s="68"/>
      <c r="F266" s="124"/>
      <c r="G266" s="119"/>
      <c r="H266" s="107"/>
      <c r="I266" s="72"/>
      <c r="J266" s="72"/>
      <c r="K266" s="72"/>
      <c r="L266" s="72"/>
      <c r="M266" s="101"/>
      <c r="N266" s="101"/>
      <c r="O266" s="72"/>
      <c r="P266" s="72"/>
      <c r="Q266" s="169"/>
      <c r="R266" s="165">
        <f>Q266*$R$6</f>
        <v>0</v>
      </c>
      <c r="S266" s="165">
        <f>R266+Q266</f>
        <v>0</v>
      </c>
      <c r="T266" s="99">
        <f>$T$6*S266</f>
        <v>0</v>
      </c>
      <c r="U266" s="165">
        <f>S266+T266</f>
        <v>0</v>
      </c>
      <c r="V266" s="99">
        <f>$V$6*U266</f>
        <v>0</v>
      </c>
      <c r="W266" s="167">
        <f>U266+V266</f>
        <v>0</v>
      </c>
      <c r="X266" s="144"/>
    </row>
    <row r="267" spans="1:24" s="2" customFormat="1" x14ac:dyDescent="0.2">
      <c r="A267" s="144"/>
      <c r="B267" s="139"/>
      <c r="C267" s="101"/>
      <c r="D267" s="76"/>
      <c r="E267" s="68"/>
      <c r="F267" s="124"/>
      <c r="G267" s="119"/>
      <c r="H267" s="107"/>
      <c r="I267" s="72"/>
      <c r="J267" s="72"/>
      <c r="K267" s="72"/>
      <c r="L267" s="72"/>
      <c r="M267" s="101"/>
      <c r="N267" s="101"/>
      <c r="O267" s="72"/>
      <c r="P267" s="72"/>
      <c r="Q267" s="169"/>
      <c r="R267" s="165">
        <f t="shared" ref="R267:R274" si="332">Q267*$R$6</f>
        <v>0</v>
      </c>
      <c r="S267" s="165">
        <f t="shared" ref="S267:S274" si="333">R267+Q267</f>
        <v>0</v>
      </c>
      <c r="T267" s="99">
        <f t="shared" ref="T267:T274" si="334">$T$6*S267</f>
        <v>0</v>
      </c>
      <c r="U267" s="165">
        <f t="shared" ref="U267:U274" si="335">S267+T267</f>
        <v>0</v>
      </c>
      <c r="V267" s="99">
        <f t="shared" ref="V267:V274" si="336">$V$6*U267</f>
        <v>0</v>
      </c>
      <c r="W267" s="167">
        <f t="shared" ref="W267:W274" si="337">U267+V267</f>
        <v>0</v>
      </c>
      <c r="X267" s="144"/>
    </row>
    <row r="268" spans="1:24" s="2" customFormat="1" x14ac:dyDescent="0.2">
      <c r="A268" s="144"/>
      <c r="B268" s="139"/>
      <c r="C268" s="101"/>
      <c r="D268" s="76"/>
      <c r="E268" s="68"/>
      <c r="F268" s="68"/>
      <c r="G268" s="119"/>
      <c r="H268" s="107"/>
      <c r="I268" s="72"/>
      <c r="J268" s="72"/>
      <c r="K268" s="72"/>
      <c r="L268" s="72"/>
      <c r="M268" s="101"/>
      <c r="N268" s="101"/>
      <c r="O268" s="72"/>
      <c r="P268" s="72"/>
      <c r="Q268" s="169"/>
      <c r="R268" s="165">
        <f t="shared" si="332"/>
        <v>0</v>
      </c>
      <c r="S268" s="165">
        <f t="shared" si="333"/>
        <v>0</v>
      </c>
      <c r="T268" s="99">
        <f t="shared" si="334"/>
        <v>0</v>
      </c>
      <c r="U268" s="165">
        <f t="shared" si="335"/>
        <v>0</v>
      </c>
      <c r="V268" s="99">
        <f t="shared" si="336"/>
        <v>0</v>
      </c>
      <c r="W268" s="167">
        <f t="shared" si="337"/>
        <v>0</v>
      </c>
      <c r="X268" s="144"/>
    </row>
    <row r="269" spans="1:24" s="2" customFormat="1" x14ac:dyDescent="0.2">
      <c r="A269" s="144"/>
      <c r="B269" s="139"/>
      <c r="C269" s="101"/>
      <c r="D269" s="76"/>
      <c r="E269" s="68"/>
      <c r="F269" s="68"/>
      <c r="G269" s="119"/>
      <c r="H269" s="107"/>
      <c r="I269" s="72"/>
      <c r="J269" s="72"/>
      <c r="K269" s="72"/>
      <c r="L269" s="72"/>
      <c r="M269" s="101"/>
      <c r="N269" s="101"/>
      <c r="O269" s="72"/>
      <c r="P269" s="72"/>
      <c r="Q269" s="169"/>
      <c r="R269" s="165">
        <f t="shared" si="332"/>
        <v>0</v>
      </c>
      <c r="S269" s="165">
        <f t="shared" si="333"/>
        <v>0</v>
      </c>
      <c r="T269" s="99">
        <f t="shared" si="334"/>
        <v>0</v>
      </c>
      <c r="U269" s="165">
        <f t="shared" si="335"/>
        <v>0</v>
      </c>
      <c r="V269" s="99">
        <f t="shared" si="336"/>
        <v>0</v>
      </c>
      <c r="W269" s="167">
        <f t="shared" si="337"/>
        <v>0</v>
      </c>
      <c r="X269" s="144"/>
    </row>
    <row r="270" spans="1:24" s="2" customFormat="1" x14ac:dyDescent="0.2">
      <c r="A270" s="144"/>
      <c r="B270" s="140"/>
      <c r="C270" s="101"/>
      <c r="D270" s="76"/>
      <c r="E270" s="68"/>
      <c r="F270" s="68"/>
      <c r="G270" s="119"/>
      <c r="H270" s="107"/>
      <c r="I270" s="72"/>
      <c r="J270" s="72"/>
      <c r="K270" s="72"/>
      <c r="L270" s="72"/>
      <c r="M270" s="101"/>
      <c r="N270" s="101"/>
      <c r="O270" s="72"/>
      <c r="P270" s="72"/>
      <c r="Q270" s="169"/>
      <c r="R270" s="165">
        <f t="shared" si="332"/>
        <v>0</v>
      </c>
      <c r="S270" s="165">
        <f t="shared" si="333"/>
        <v>0</v>
      </c>
      <c r="T270" s="99">
        <f t="shared" si="334"/>
        <v>0</v>
      </c>
      <c r="U270" s="165">
        <f t="shared" si="335"/>
        <v>0</v>
      </c>
      <c r="V270" s="99">
        <f t="shared" si="336"/>
        <v>0</v>
      </c>
      <c r="W270" s="167">
        <f t="shared" si="337"/>
        <v>0</v>
      </c>
      <c r="X270" s="144"/>
    </row>
    <row r="271" spans="1:24" s="2" customFormat="1" x14ac:dyDescent="0.2">
      <c r="A271" s="144"/>
      <c r="B271" s="140"/>
      <c r="C271" s="101"/>
      <c r="D271" s="76"/>
      <c r="E271" s="68"/>
      <c r="F271" s="68"/>
      <c r="G271" s="119"/>
      <c r="H271" s="107"/>
      <c r="I271" s="72"/>
      <c r="J271" s="72"/>
      <c r="K271" s="72"/>
      <c r="L271" s="72"/>
      <c r="M271" s="101"/>
      <c r="N271" s="101"/>
      <c r="O271" s="72"/>
      <c r="P271" s="72"/>
      <c r="Q271" s="169"/>
      <c r="R271" s="165">
        <f t="shared" si="332"/>
        <v>0</v>
      </c>
      <c r="S271" s="165">
        <f t="shared" si="333"/>
        <v>0</v>
      </c>
      <c r="T271" s="99">
        <f t="shared" si="334"/>
        <v>0</v>
      </c>
      <c r="U271" s="165">
        <f t="shared" si="335"/>
        <v>0</v>
      </c>
      <c r="V271" s="99">
        <f t="shared" si="336"/>
        <v>0</v>
      </c>
      <c r="W271" s="167">
        <f t="shared" si="337"/>
        <v>0</v>
      </c>
      <c r="X271" s="144"/>
    </row>
    <row r="272" spans="1:24" s="2" customFormat="1" x14ac:dyDescent="0.2">
      <c r="A272" s="144"/>
      <c r="B272" s="140"/>
      <c r="C272" s="101"/>
      <c r="D272" s="76"/>
      <c r="E272" s="68"/>
      <c r="F272" s="68"/>
      <c r="G272" s="119"/>
      <c r="H272" s="107"/>
      <c r="I272" s="72"/>
      <c r="J272" s="72"/>
      <c r="K272" s="72"/>
      <c r="L272" s="72"/>
      <c r="M272" s="101"/>
      <c r="N272" s="101"/>
      <c r="O272" s="72"/>
      <c r="P272" s="72"/>
      <c r="Q272" s="169"/>
      <c r="R272" s="165">
        <f t="shared" si="332"/>
        <v>0</v>
      </c>
      <c r="S272" s="165">
        <f t="shared" si="333"/>
        <v>0</v>
      </c>
      <c r="T272" s="99">
        <f t="shared" si="334"/>
        <v>0</v>
      </c>
      <c r="U272" s="165">
        <f t="shared" si="335"/>
        <v>0</v>
      </c>
      <c r="V272" s="99">
        <f t="shared" si="336"/>
        <v>0</v>
      </c>
      <c r="W272" s="167">
        <f t="shared" si="337"/>
        <v>0</v>
      </c>
      <c r="X272" s="144"/>
    </row>
    <row r="273" spans="1:24" s="2" customFormat="1" x14ac:dyDescent="0.2">
      <c r="A273" s="144"/>
      <c r="B273" s="140"/>
      <c r="C273" s="101"/>
      <c r="D273" s="76"/>
      <c r="E273" s="68"/>
      <c r="F273" s="68"/>
      <c r="G273" s="119"/>
      <c r="H273" s="107"/>
      <c r="I273" s="72"/>
      <c r="J273" s="72"/>
      <c r="K273" s="72"/>
      <c r="L273" s="72"/>
      <c r="M273" s="101"/>
      <c r="N273" s="101"/>
      <c r="O273" s="72"/>
      <c r="P273" s="72"/>
      <c r="Q273" s="169"/>
      <c r="R273" s="165">
        <f t="shared" si="332"/>
        <v>0</v>
      </c>
      <c r="S273" s="165">
        <f t="shared" si="333"/>
        <v>0</v>
      </c>
      <c r="T273" s="99">
        <f t="shared" si="334"/>
        <v>0</v>
      </c>
      <c r="U273" s="165">
        <f t="shared" si="335"/>
        <v>0</v>
      </c>
      <c r="V273" s="99">
        <f t="shared" si="336"/>
        <v>0</v>
      </c>
      <c r="W273" s="167">
        <f t="shared" si="337"/>
        <v>0</v>
      </c>
      <c r="X273" s="144"/>
    </row>
    <row r="274" spans="1:24" s="2" customFormat="1" x14ac:dyDescent="0.2">
      <c r="A274" s="144"/>
      <c r="B274" s="140"/>
      <c r="C274" s="101"/>
      <c r="D274" s="76"/>
      <c r="E274" s="68"/>
      <c r="F274" s="68"/>
      <c r="G274" s="119"/>
      <c r="H274" s="107"/>
      <c r="I274" s="72"/>
      <c r="J274" s="72"/>
      <c r="K274" s="72"/>
      <c r="L274" s="72"/>
      <c r="M274" s="101"/>
      <c r="N274" s="101"/>
      <c r="O274" s="72"/>
      <c r="P274" s="72"/>
      <c r="Q274" s="169"/>
      <c r="R274" s="165">
        <f t="shared" si="332"/>
        <v>0</v>
      </c>
      <c r="S274" s="165">
        <f t="shared" si="333"/>
        <v>0</v>
      </c>
      <c r="T274" s="99">
        <f t="shared" si="334"/>
        <v>0</v>
      </c>
      <c r="U274" s="165">
        <f t="shared" si="335"/>
        <v>0</v>
      </c>
      <c r="V274" s="99">
        <f t="shared" si="336"/>
        <v>0</v>
      </c>
      <c r="W274" s="167">
        <f t="shared" si="337"/>
        <v>0</v>
      </c>
      <c r="X274" s="144"/>
    </row>
    <row r="275" spans="1:24" s="2" customFormat="1" x14ac:dyDescent="0.2">
      <c r="A275" s="144"/>
      <c r="B275" s="134"/>
      <c r="C275" s="101"/>
      <c r="D275" s="76"/>
      <c r="E275" s="68"/>
      <c r="F275" s="68"/>
      <c r="G275" s="119"/>
      <c r="H275" s="107"/>
      <c r="I275" s="72"/>
      <c r="J275" s="72"/>
      <c r="K275" s="72"/>
      <c r="L275" s="72"/>
      <c r="M275" s="101"/>
      <c r="N275" s="101"/>
      <c r="O275" s="72"/>
      <c r="P275" s="72"/>
      <c r="Q275" s="166"/>
      <c r="R275" s="166"/>
      <c r="S275" s="166"/>
      <c r="T275" s="119"/>
      <c r="U275" s="166"/>
      <c r="V275" s="119"/>
      <c r="W275" s="168"/>
      <c r="X275" s="144"/>
    </row>
    <row r="276" spans="1:24" s="2" customFormat="1" x14ac:dyDescent="0.2">
      <c r="A276" s="144"/>
      <c r="B276" s="135" t="s">
        <v>87</v>
      </c>
      <c r="C276" s="101"/>
      <c r="D276" s="76"/>
      <c r="E276" s="68"/>
      <c r="F276" s="68"/>
      <c r="G276" s="119"/>
      <c r="H276" s="107"/>
      <c r="I276" s="72"/>
      <c r="J276" s="72"/>
      <c r="K276" s="72"/>
      <c r="L276" s="72"/>
      <c r="M276" s="101"/>
      <c r="N276" s="101"/>
      <c r="O276" s="72"/>
      <c r="P276" s="72"/>
      <c r="Q276" s="166">
        <f t="shared" ref="Q276:V276" si="338">SUM(Q266:Q274)</f>
        <v>0</v>
      </c>
      <c r="R276" s="166">
        <f t="shared" si="338"/>
        <v>0</v>
      </c>
      <c r="S276" s="166">
        <f t="shared" si="338"/>
        <v>0</v>
      </c>
      <c r="T276" s="166">
        <f t="shared" si="338"/>
        <v>0</v>
      </c>
      <c r="U276" s="166">
        <f t="shared" si="338"/>
        <v>0</v>
      </c>
      <c r="V276" s="166">
        <f t="shared" si="338"/>
        <v>0</v>
      </c>
      <c r="W276" s="168">
        <f>SUM(W266:W274)</f>
        <v>0</v>
      </c>
      <c r="X276" s="144"/>
    </row>
    <row r="277" spans="1:24" s="2" customFormat="1" x14ac:dyDescent="0.2">
      <c r="A277" s="144"/>
      <c r="B277" s="106"/>
      <c r="C277" s="101"/>
      <c r="D277" s="76"/>
      <c r="E277" s="68"/>
      <c r="F277" s="68"/>
      <c r="G277" s="119"/>
      <c r="H277" s="107"/>
      <c r="I277" s="72"/>
      <c r="J277" s="72"/>
      <c r="K277" s="72"/>
      <c r="L277" s="72"/>
      <c r="M277" s="101"/>
      <c r="N277" s="101"/>
      <c r="O277" s="72"/>
      <c r="P277" s="72"/>
      <c r="Q277" s="166"/>
      <c r="R277" s="166"/>
      <c r="S277" s="166"/>
      <c r="T277" s="119"/>
      <c r="U277" s="166"/>
      <c r="V277" s="119"/>
      <c r="W277" s="168"/>
      <c r="X277" s="144"/>
    </row>
    <row r="278" spans="1:24" ht="10.8" thickBot="1" x14ac:dyDescent="0.25">
      <c r="A278" s="226" t="s">
        <v>100</v>
      </c>
      <c r="B278" s="116"/>
      <c r="C278" s="109"/>
      <c r="D278" s="117" t="e">
        <f>SUM(D261+D244)</f>
        <v>#DIV/0!</v>
      </c>
      <c r="E278" s="120" t="e">
        <f>SUM(E261+E244)</f>
        <v>#DIV/0!</v>
      </c>
      <c r="F278" s="120">
        <f>SUM(F261+F244)</f>
        <v>0</v>
      </c>
      <c r="G278" s="170"/>
      <c r="H278" s="170" t="e">
        <f>H261+H244</f>
        <v>#DIV/0!</v>
      </c>
      <c r="I278" s="170" t="e">
        <f>I261+I244</f>
        <v>#DIV/0!</v>
      </c>
      <c r="J278" s="170" t="e">
        <f>J261+J244</f>
        <v>#DIV/0!</v>
      </c>
      <c r="K278" s="170" t="e">
        <f>K261+K244</f>
        <v>#DIV/0!</v>
      </c>
      <c r="L278" s="170" t="e">
        <f>L261+L244</f>
        <v>#DIV/0!</v>
      </c>
      <c r="M278" s="109"/>
      <c r="N278" s="109"/>
      <c r="O278" s="170" t="e">
        <f>O263</f>
        <v>#DIV/0!</v>
      </c>
      <c r="P278" s="170" t="e">
        <f>P263</f>
        <v>#DIV/0!</v>
      </c>
      <c r="Q278" s="170" t="e">
        <f>Q263+Q276</f>
        <v>#DIV/0!</v>
      </c>
      <c r="R278" s="170" t="e">
        <f t="shared" ref="R278:W278" si="339">R263+R276</f>
        <v>#DIV/0!</v>
      </c>
      <c r="S278" s="170" t="e">
        <f t="shared" si="339"/>
        <v>#DIV/0!</v>
      </c>
      <c r="T278" s="170" t="e">
        <f t="shared" si="339"/>
        <v>#DIV/0!</v>
      </c>
      <c r="U278" s="170" t="e">
        <f t="shared" si="339"/>
        <v>#DIV/0!</v>
      </c>
      <c r="V278" s="170" t="e">
        <f t="shared" si="339"/>
        <v>#DIV/0!</v>
      </c>
      <c r="W278" s="227" t="e">
        <f t="shared" si="339"/>
        <v>#DIV/0!</v>
      </c>
      <c r="X278" s="228" t="e">
        <f>W278/X236</f>
        <v>#DIV/0!</v>
      </c>
    </row>
    <row r="279" spans="1:24" s="83" customFormat="1" ht="17.25" customHeight="1" x14ac:dyDescent="0.2">
      <c r="A279" s="142"/>
      <c r="B279" s="150"/>
      <c r="C279" s="150"/>
      <c r="D279" s="151"/>
      <c r="E279" s="151"/>
      <c r="F279" s="151"/>
      <c r="G279" s="152"/>
      <c r="H279" s="150"/>
      <c r="I279" s="152"/>
      <c r="J279" s="150"/>
      <c r="K279" s="150"/>
      <c r="L279" s="150"/>
      <c r="M279" s="150"/>
      <c r="N279" s="150"/>
      <c r="O279" s="150"/>
      <c r="P279" s="150"/>
      <c r="Q279" s="150"/>
      <c r="R279" s="150"/>
      <c r="S279" s="150"/>
      <c r="T279" s="150"/>
      <c r="U279" s="150"/>
      <c r="V279" s="150"/>
      <c r="W279" s="153"/>
      <c r="X279" s="142"/>
    </row>
    <row r="280" spans="1:24" x14ac:dyDescent="0.2">
      <c r="A280" s="280" t="s">
        <v>9</v>
      </c>
      <c r="B280" s="280" t="s">
        <v>121</v>
      </c>
      <c r="C280" s="22"/>
      <c r="D280" s="164" t="e">
        <f>D53+D98+D143+D188+D233+D278+#REF!</f>
        <v>#DIV/0!</v>
      </c>
      <c r="E280" s="164" t="e">
        <f>E53+E98+E143+E188+E233+E278+#REF!</f>
        <v>#DIV/0!</v>
      </c>
      <c r="F280" s="164" t="e">
        <f>F53+F98+F143+F188+F233+F278+#REF!</f>
        <v>#REF!</v>
      </c>
      <c r="G280" s="96"/>
      <c r="H280" s="164" t="e">
        <f>H53+H98+H143+H188+H233+H278+#REF!</f>
        <v>#DIV/0!</v>
      </c>
      <c r="I280" s="164" t="e">
        <f>I53+I98+I143+I188+I233+I278+#REF!</f>
        <v>#DIV/0!</v>
      </c>
      <c r="J280" s="164" t="e">
        <f>J53+J98+J143+J188+J233+J278+#REF!</f>
        <v>#DIV/0!</v>
      </c>
      <c r="K280" s="164" t="e">
        <f>K53+K98+K143+K188+K233+K278+#REF!</f>
        <v>#DIV/0!</v>
      </c>
      <c r="L280" s="164" t="e">
        <f>L53+L98+L143+L188+L233+L278+#REF!</f>
        <v>#DIV/0!</v>
      </c>
      <c r="M280" s="22"/>
      <c r="N280" s="22"/>
      <c r="O280" s="164" t="e">
        <f>O53+O98+O143+O188+O233+O278+#REF!</f>
        <v>#DIV/0!</v>
      </c>
      <c r="P280" s="164" t="e">
        <f>P53+P98+P143+P188+P233+P278+#REF!</f>
        <v>#DIV/0!</v>
      </c>
      <c r="Q280" s="164" t="e">
        <f>Q53+Q98+Q143+Q188+Q233+Q278+#REF!</f>
        <v>#DIV/0!</v>
      </c>
      <c r="R280" s="164" t="e">
        <f>R53+R98+R143+R188+R233+R278+#REF!</f>
        <v>#DIV/0!</v>
      </c>
      <c r="S280" s="164" t="e">
        <f>S53+S98+S143+S188+S233+S278+#REF!</f>
        <v>#DIV/0!</v>
      </c>
      <c r="T280" s="164" t="e">
        <f>T53+T98+T143+T188+T233+T278+#REF!</f>
        <v>#DIV/0!</v>
      </c>
      <c r="U280" s="164" t="e">
        <f>U53+U98+U143+U188+U233+U278+#REF!</f>
        <v>#DIV/0!</v>
      </c>
      <c r="V280" s="164" t="e">
        <f>V53+V98+V143+V188+V233+V278+#REF!</f>
        <v>#DIV/0!</v>
      </c>
      <c r="W280" s="281" t="e">
        <f>W53+W98+W143+W188+W233+W278+#REF!</f>
        <v>#DIV/0!</v>
      </c>
      <c r="X280" s="279" t="s">
        <v>88</v>
      </c>
    </row>
    <row r="281" spans="1:24" ht="10.8" thickBot="1" x14ac:dyDescent="0.25">
      <c r="A281" s="146"/>
      <c r="B281" s="154"/>
      <c r="C281" s="154"/>
      <c r="D281" s="155"/>
      <c r="E281" s="155"/>
      <c r="F281" s="155"/>
      <c r="G281" s="156"/>
      <c r="H281" s="154"/>
      <c r="I281" s="156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41"/>
      <c r="X281" s="146"/>
    </row>
    <row r="282" spans="1:24" s="83" customFormat="1" x14ac:dyDescent="0.2">
      <c r="A282" s="1"/>
      <c r="B282" s="22"/>
      <c r="C282" s="1"/>
      <c r="D282" s="3"/>
      <c r="E282" s="3"/>
      <c r="F282" s="3"/>
      <c r="G282" s="6"/>
      <c r="H282" s="1"/>
      <c r="I282" s="6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s="83" customFormat="1" ht="17.25" customHeight="1" x14ac:dyDescent="0.2">
      <c r="A283" s="1"/>
      <c r="B283" s="22"/>
      <c r="C283" s="1"/>
      <c r="D283" s="3"/>
      <c r="E283" s="3"/>
      <c r="F283" s="3"/>
      <c r="G283" s="6"/>
      <c r="H283" s="1"/>
      <c r="I283" s="6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</sheetData>
  <mergeCells count="6">
    <mergeCell ref="O3:P3"/>
    <mergeCell ref="C1:F1"/>
    <mergeCell ref="L3:M3"/>
    <mergeCell ref="E3:F3"/>
    <mergeCell ref="B3:D3"/>
    <mergeCell ref="H3:K3"/>
  </mergeCells>
  <phoneticPr fontId="0" type="noConversion"/>
  <printOptions headings="1" gridLines="1"/>
  <pageMargins left="0.75" right="0.75" top="1" bottom="1" header="0.5" footer="0.5"/>
  <pageSetup paperSize="5" scale="17" orientation="landscape" r:id="rId1"/>
  <headerFooter alignWithMargins="0">
    <oddHeader>&amp;CBy CLIN Spreadsheet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0E984-4398-45D8-8FEC-1217C7007277}">
  <sheetPr>
    <tabColor theme="3" tint="0.79998168889431442"/>
    <pageSetUpPr fitToPage="1"/>
  </sheetPr>
  <dimension ref="A1:AB283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L4" sqref="L4"/>
    </sheetView>
  </sheetViews>
  <sheetFormatPr defaultColWidth="9.109375" defaultRowHeight="10.199999999999999" x14ac:dyDescent="0.2"/>
  <cols>
    <col min="1" max="1" width="14.33203125" style="1" bestFit="1" customWidth="1"/>
    <col min="2" max="2" width="40.44140625" style="22" customWidth="1"/>
    <col min="3" max="3" width="7.33203125" style="1" customWidth="1"/>
    <col min="4" max="4" width="12.88671875" style="3" customWidth="1"/>
    <col min="5" max="5" width="13.6640625" style="3" customWidth="1"/>
    <col min="6" max="6" width="21.33203125" style="3" customWidth="1"/>
    <col min="7" max="7" width="12" style="6" bestFit="1" customWidth="1"/>
    <col min="8" max="8" width="10.6640625" style="1" bestFit="1" customWidth="1"/>
    <col min="9" max="9" width="12.33203125" style="6" customWidth="1"/>
    <col min="10" max="10" width="14.33203125" style="1" bestFit="1" customWidth="1"/>
    <col min="11" max="11" width="8.6640625" style="1" customWidth="1"/>
    <col min="12" max="12" width="14.33203125" style="1" bestFit="1" customWidth="1"/>
    <col min="13" max="13" width="15" style="1" customWidth="1"/>
    <col min="14" max="14" width="18.44140625" style="1" customWidth="1"/>
    <col min="15" max="15" width="14.44140625" style="1" bestFit="1" customWidth="1"/>
    <col min="16" max="16" width="13.88671875" style="1" customWidth="1"/>
    <col min="17" max="17" width="13.33203125" style="1" bestFit="1" customWidth="1"/>
    <col min="18" max="18" width="13" style="1" customWidth="1"/>
    <col min="19" max="19" width="14.33203125" style="1" customWidth="1"/>
    <col min="20" max="20" width="13" style="1" customWidth="1"/>
    <col min="21" max="21" width="11.5546875" style="1" bestFit="1" customWidth="1"/>
    <col min="22" max="22" width="11.109375" style="1" customWidth="1"/>
    <col min="23" max="23" width="12.109375" style="1" bestFit="1" customWidth="1"/>
    <col min="24" max="24" width="16.44140625" style="1" customWidth="1"/>
    <col min="25" max="25" width="12" style="1" bestFit="1" customWidth="1"/>
    <col min="26" max="16384" width="9.109375" style="1"/>
  </cols>
  <sheetData>
    <row r="1" spans="1:28" x14ac:dyDescent="0.2">
      <c r="B1" s="21" t="s">
        <v>149</v>
      </c>
      <c r="C1" s="200"/>
      <c r="D1" s="200"/>
      <c r="E1" s="200"/>
      <c r="F1" s="200"/>
    </row>
    <row r="3" spans="1:28" x14ac:dyDescent="0.2">
      <c r="B3" s="192" t="s">
        <v>52</v>
      </c>
      <c r="C3" s="192"/>
      <c r="D3" s="193"/>
      <c r="E3" s="194" t="e">
        <f>E53+E98+E143+E188+E233+E278+#REF!</f>
        <v>#DIV/0!</v>
      </c>
      <c r="F3" s="194"/>
      <c r="H3" s="192" t="s">
        <v>53</v>
      </c>
      <c r="I3" s="192"/>
      <c r="J3" s="192"/>
      <c r="K3" s="192"/>
      <c r="L3" s="194">
        <f>F53+F98+F143+F188+F233+F278</f>
        <v>0</v>
      </c>
      <c r="M3" s="194"/>
      <c r="O3" s="200"/>
      <c r="P3" s="200"/>
      <c r="Q3" s="122"/>
      <c r="R3" s="122"/>
      <c r="S3" s="122"/>
    </row>
    <row r="4" spans="1:28" x14ac:dyDescent="0.2">
      <c r="F4" s="4" t="s">
        <v>77</v>
      </c>
      <c r="G4" s="8" t="s">
        <v>78</v>
      </c>
      <c r="H4" s="22"/>
      <c r="I4" s="1"/>
      <c r="P4" s="4" t="s">
        <v>74</v>
      </c>
    </row>
    <row r="5" spans="1:28" x14ac:dyDescent="0.2">
      <c r="C5" s="4" t="s">
        <v>55</v>
      </c>
      <c r="D5" s="4" t="s">
        <v>10</v>
      </c>
      <c r="E5" s="4" t="s">
        <v>12</v>
      </c>
      <c r="F5" s="4" t="s">
        <v>76</v>
      </c>
      <c r="G5" s="7" t="s">
        <v>75</v>
      </c>
      <c r="H5" s="23" t="s">
        <v>17</v>
      </c>
      <c r="I5" s="7" t="s">
        <v>19</v>
      </c>
      <c r="J5" s="4" t="s">
        <v>20</v>
      </c>
      <c r="K5" s="4" t="s">
        <v>21</v>
      </c>
      <c r="L5" s="121" t="s">
        <v>22</v>
      </c>
      <c r="M5" s="4" t="s">
        <v>72</v>
      </c>
      <c r="N5" s="4" t="s">
        <v>72</v>
      </c>
      <c r="O5" s="4" t="s">
        <v>72</v>
      </c>
      <c r="P5" s="4" t="s">
        <v>73</v>
      </c>
      <c r="Q5" s="4" t="s">
        <v>33</v>
      </c>
      <c r="R5" s="4" t="s">
        <v>84</v>
      </c>
      <c r="S5" s="4" t="s">
        <v>17</v>
      </c>
      <c r="T5" s="4" t="s">
        <v>34</v>
      </c>
      <c r="U5" s="4" t="s">
        <v>17</v>
      </c>
      <c r="V5" s="4" t="s">
        <v>35</v>
      </c>
      <c r="W5" s="4" t="s">
        <v>36</v>
      </c>
      <c r="X5" s="4" t="s">
        <v>110</v>
      </c>
      <c r="Y5" s="4"/>
      <c r="Z5" s="4"/>
      <c r="AA5" s="4"/>
      <c r="AB5" s="4"/>
    </row>
    <row r="6" spans="1:28" ht="10.8" thickBot="1" x14ac:dyDescent="0.25">
      <c r="A6" s="4" t="s">
        <v>96</v>
      </c>
      <c r="B6" s="23" t="s">
        <v>86</v>
      </c>
      <c r="C6" s="4" t="s">
        <v>56</v>
      </c>
      <c r="D6" s="4" t="s">
        <v>11</v>
      </c>
      <c r="E6" s="128" t="s">
        <v>13</v>
      </c>
      <c r="F6" s="128" t="s">
        <v>13</v>
      </c>
      <c r="G6" s="129" t="s">
        <v>16</v>
      </c>
      <c r="H6" s="130" t="s">
        <v>18</v>
      </c>
      <c r="I6" s="127"/>
      <c r="J6" s="5">
        <v>7.6499999999999999E-2</v>
      </c>
      <c r="K6" s="5">
        <v>6.0000000000000001E-3</v>
      </c>
      <c r="L6" s="126"/>
      <c r="M6" s="4" t="s">
        <v>24</v>
      </c>
      <c r="N6" s="4" t="s">
        <v>16</v>
      </c>
      <c r="O6" s="4" t="s">
        <v>26</v>
      </c>
      <c r="P6" s="4" t="s">
        <v>28</v>
      </c>
      <c r="Q6" s="4" t="s">
        <v>29</v>
      </c>
      <c r="R6" s="126"/>
      <c r="S6" s="4" t="s">
        <v>29</v>
      </c>
      <c r="T6" s="126"/>
      <c r="U6" s="4" t="s">
        <v>29</v>
      </c>
      <c r="V6" s="126"/>
      <c r="W6" s="4" t="s">
        <v>17</v>
      </c>
      <c r="X6" s="4" t="s">
        <v>111</v>
      </c>
      <c r="Y6" s="4"/>
      <c r="Z6" s="4"/>
      <c r="AA6" s="4"/>
      <c r="AB6" s="4"/>
    </row>
    <row r="7" spans="1:28" ht="12.75" customHeight="1" thickBot="1" x14ac:dyDescent="0.25">
      <c r="A7" s="142"/>
      <c r="B7" s="91"/>
      <c r="C7" s="131"/>
      <c r="D7" s="132" t="s">
        <v>91</v>
      </c>
      <c r="E7" s="179"/>
      <c r="F7" s="179"/>
      <c r="G7" s="133"/>
      <c r="H7" s="92"/>
      <c r="I7" s="93"/>
      <c r="J7" s="92"/>
      <c r="K7" s="93">
        <v>7000</v>
      </c>
      <c r="L7" s="93">
        <v>9000</v>
      </c>
      <c r="M7" s="92"/>
      <c r="N7" s="92" t="s">
        <v>25</v>
      </c>
      <c r="O7" s="92"/>
      <c r="P7" s="92"/>
      <c r="Q7" s="92"/>
      <c r="R7" s="92"/>
      <c r="S7" s="92"/>
      <c r="T7" s="92"/>
      <c r="U7" s="92"/>
      <c r="V7" s="92"/>
      <c r="W7" s="94"/>
      <c r="X7" s="173"/>
      <c r="Y7" s="4"/>
      <c r="Z7" s="4"/>
      <c r="AA7" s="4"/>
      <c r="AB7" s="4"/>
    </row>
    <row r="8" spans="1:28" ht="10.8" thickBot="1" x14ac:dyDescent="0.25">
      <c r="A8" s="146"/>
      <c r="B8" s="106"/>
      <c r="C8" s="110"/>
      <c r="D8" s="110" t="s">
        <v>90</v>
      </c>
      <c r="E8" s="179"/>
      <c r="F8" s="179"/>
      <c r="G8" s="110"/>
      <c r="H8" s="110"/>
      <c r="I8" s="111"/>
      <c r="J8" s="110"/>
      <c r="K8" s="111"/>
      <c r="L8" s="111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8"/>
      <c r="X8" s="175"/>
      <c r="Y8" s="4"/>
      <c r="Z8" s="4"/>
      <c r="AA8" s="4"/>
      <c r="AB8" s="4"/>
    </row>
    <row r="9" spans="1:28" x14ac:dyDescent="0.2">
      <c r="A9" s="142"/>
      <c r="B9" s="104"/>
      <c r="C9" s="133"/>
      <c r="D9" s="133"/>
      <c r="E9" s="133"/>
      <c r="F9" s="133"/>
      <c r="G9" s="147"/>
      <c r="H9" s="133"/>
      <c r="I9" s="147"/>
      <c r="J9" s="133"/>
      <c r="K9" s="147"/>
      <c r="L9" s="147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48"/>
      <c r="X9" s="173"/>
      <c r="Y9" s="4"/>
      <c r="Z9" s="4"/>
      <c r="AA9" s="4"/>
      <c r="AB9" s="4"/>
    </row>
    <row r="10" spans="1:28" x14ac:dyDescent="0.2">
      <c r="A10" s="248" t="s">
        <v>97</v>
      </c>
      <c r="B10" s="181" t="s">
        <v>125</v>
      </c>
      <c r="C10" s="110"/>
      <c r="D10" s="110"/>
      <c r="E10" s="110"/>
      <c r="F10" s="110"/>
      <c r="G10" s="111"/>
      <c r="H10" s="110"/>
      <c r="I10" s="111"/>
      <c r="J10" s="110"/>
      <c r="K10" s="111"/>
      <c r="L10" s="111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8"/>
      <c r="X10" s="174"/>
      <c r="Y10" s="4"/>
      <c r="Z10" s="4"/>
      <c r="AA10" s="4"/>
      <c r="AB10" s="4"/>
    </row>
    <row r="11" spans="1:28" x14ac:dyDescent="0.2">
      <c r="A11" s="143"/>
      <c r="B11" s="181" t="s">
        <v>132</v>
      </c>
      <c r="C11" s="110"/>
      <c r="D11" s="110"/>
      <c r="E11" s="110"/>
      <c r="F11" s="110"/>
      <c r="G11" s="111"/>
      <c r="H11" s="110"/>
      <c r="I11" s="111"/>
      <c r="J11" s="110"/>
      <c r="K11" s="111"/>
      <c r="L11" s="111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8"/>
      <c r="X11" s="249">
        <v>2860826</v>
      </c>
      <c r="Y11" s="4"/>
      <c r="Z11" s="4"/>
      <c r="AA11" s="4"/>
      <c r="AB11" s="4"/>
    </row>
    <row r="12" spans="1:28" x14ac:dyDescent="0.2">
      <c r="A12" s="143"/>
      <c r="B12" s="106" t="s">
        <v>1</v>
      </c>
      <c r="C12" s="97"/>
      <c r="D12" s="77"/>
      <c r="E12" s="95"/>
      <c r="F12" s="95"/>
      <c r="G12" s="98"/>
      <c r="H12" s="97"/>
      <c r="I12" s="98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103"/>
      <c r="X12" s="143"/>
    </row>
    <row r="13" spans="1:28" x14ac:dyDescent="0.2">
      <c r="A13" s="143"/>
      <c r="B13" s="90"/>
      <c r="C13" s="97" t="s">
        <v>30</v>
      </c>
      <c r="D13" s="75" t="e">
        <f t="shared" ref="D13:D18" si="0">F13/$F$7</f>
        <v>#DIV/0!</v>
      </c>
      <c r="E13" s="66" t="e">
        <f t="shared" ref="E13:E18" si="1">F13/$F$7*$E$7</f>
        <v>#DIV/0!</v>
      </c>
      <c r="F13" s="24">
        <v>0</v>
      </c>
      <c r="G13" s="62"/>
      <c r="H13" s="165" t="e">
        <f t="shared" ref="H13:H18" si="2">G13*E13</f>
        <v>#DIV/0!</v>
      </c>
      <c r="I13" s="99" t="e">
        <f t="shared" ref="I13:I18" si="3">E13*$I$6</f>
        <v>#DIV/0!</v>
      </c>
      <c r="J13" s="99" t="e">
        <f t="shared" ref="J13:J18" si="4">H13*$J$6</f>
        <v>#DIV/0!</v>
      </c>
      <c r="K13" s="99" t="e">
        <f t="shared" ref="K13:K18" si="5">MIN(($K$6*$K$7*(E13/2080)),(H13*$K$6))</f>
        <v>#DIV/0!</v>
      </c>
      <c r="L13" s="99" t="e">
        <f t="shared" ref="L13:L18" si="6">MIN(($L$6*$L$7*(E13/2080)),(H13*$L$6))</f>
        <v>#DIV/0!</v>
      </c>
      <c r="M13" s="137"/>
      <c r="N13" s="136"/>
      <c r="O13" s="99" t="e">
        <f t="shared" ref="O13:O18" si="7">N13*H13/100</f>
        <v>#DIV/0!</v>
      </c>
      <c r="P13" s="99" t="e">
        <f t="shared" ref="P13:P18" si="8">SUM(I13:L13)+O13</f>
        <v>#DIV/0!</v>
      </c>
      <c r="Q13" s="99" t="e">
        <f t="shared" ref="Q13:Q18" si="9">H13+P13</f>
        <v>#DIV/0!</v>
      </c>
      <c r="R13" s="99" t="e">
        <f t="shared" ref="R13:R18" si="10">Q13*$R$6</f>
        <v>#DIV/0!</v>
      </c>
      <c r="S13" s="99" t="e">
        <f t="shared" ref="S13:S18" si="11">Q13+R13</f>
        <v>#DIV/0!</v>
      </c>
      <c r="T13" s="99" t="e">
        <f t="shared" ref="T13:T18" si="12">$T$6*S13</f>
        <v>#DIV/0!</v>
      </c>
      <c r="U13" s="165" t="e">
        <f t="shared" ref="U13:U18" si="13">S13+T13</f>
        <v>#DIV/0!</v>
      </c>
      <c r="V13" s="99" t="e">
        <f t="shared" ref="V13:V18" si="14">$V$6*U13</f>
        <v>#DIV/0!</v>
      </c>
      <c r="W13" s="167" t="e">
        <f t="shared" ref="W13:W18" si="15">U13+V13</f>
        <v>#DIV/0!</v>
      </c>
      <c r="X13" s="143"/>
    </row>
    <row r="14" spans="1:28" x14ac:dyDescent="0.2">
      <c r="A14" s="143"/>
      <c r="B14" s="90"/>
      <c r="C14" s="97" t="s">
        <v>30</v>
      </c>
      <c r="D14" s="75" t="e">
        <f t="shared" si="0"/>
        <v>#DIV/0!</v>
      </c>
      <c r="E14" s="66" t="e">
        <f t="shared" si="1"/>
        <v>#DIV/0!</v>
      </c>
      <c r="F14" s="24"/>
      <c r="G14" s="62"/>
      <c r="H14" s="165" t="e">
        <f t="shared" si="2"/>
        <v>#DIV/0!</v>
      </c>
      <c r="I14" s="99" t="e">
        <f t="shared" si="3"/>
        <v>#DIV/0!</v>
      </c>
      <c r="J14" s="99" t="e">
        <f t="shared" si="4"/>
        <v>#DIV/0!</v>
      </c>
      <c r="K14" s="99" t="e">
        <f t="shared" si="5"/>
        <v>#DIV/0!</v>
      </c>
      <c r="L14" s="99" t="e">
        <f t="shared" si="6"/>
        <v>#DIV/0!</v>
      </c>
      <c r="M14" s="137"/>
      <c r="N14" s="136"/>
      <c r="O14" s="99" t="e">
        <f t="shared" si="7"/>
        <v>#DIV/0!</v>
      </c>
      <c r="P14" s="99" t="e">
        <f t="shared" si="8"/>
        <v>#DIV/0!</v>
      </c>
      <c r="Q14" s="99" t="e">
        <f t="shared" si="9"/>
        <v>#DIV/0!</v>
      </c>
      <c r="R14" s="99" t="e">
        <f t="shared" si="10"/>
        <v>#DIV/0!</v>
      </c>
      <c r="S14" s="99" t="e">
        <f t="shared" si="11"/>
        <v>#DIV/0!</v>
      </c>
      <c r="T14" s="99" t="e">
        <f t="shared" si="12"/>
        <v>#DIV/0!</v>
      </c>
      <c r="U14" s="165" t="e">
        <f t="shared" si="13"/>
        <v>#DIV/0!</v>
      </c>
      <c r="V14" s="99" t="e">
        <f t="shared" si="14"/>
        <v>#DIV/0!</v>
      </c>
      <c r="W14" s="167" t="e">
        <f t="shared" si="15"/>
        <v>#DIV/0!</v>
      </c>
      <c r="X14" s="143"/>
    </row>
    <row r="15" spans="1:28" x14ac:dyDescent="0.2">
      <c r="A15" s="143"/>
      <c r="B15" s="90"/>
      <c r="C15" s="97" t="s">
        <v>30</v>
      </c>
      <c r="D15" s="75" t="e">
        <f t="shared" si="0"/>
        <v>#DIV/0!</v>
      </c>
      <c r="E15" s="66" t="e">
        <f t="shared" si="1"/>
        <v>#DIV/0!</v>
      </c>
      <c r="F15" s="84"/>
      <c r="G15" s="62"/>
      <c r="H15" s="165" t="e">
        <f t="shared" si="2"/>
        <v>#DIV/0!</v>
      </c>
      <c r="I15" s="99" t="e">
        <f t="shared" si="3"/>
        <v>#DIV/0!</v>
      </c>
      <c r="J15" s="99" t="e">
        <f t="shared" si="4"/>
        <v>#DIV/0!</v>
      </c>
      <c r="K15" s="99" t="e">
        <f t="shared" si="5"/>
        <v>#DIV/0!</v>
      </c>
      <c r="L15" s="99" t="e">
        <f t="shared" si="6"/>
        <v>#DIV/0!</v>
      </c>
      <c r="M15" s="137"/>
      <c r="N15" s="136"/>
      <c r="O15" s="99" t="e">
        <f t="shared" si="7"/>
        <v>#DIV/0!</v>
      </c>
      <c r="P15" s="99" t="e">
        <f t="shared" si="8"/>
        <v>#DIV/0!</v>
      </c>
      <c r="Q15" s="99" t="e">
        <f t="shared" si="9"/>
        <v>#DIV/0!</v>
      </c>
      <c r="R15" s="99" t="e">
        <f t="shared" si="10"/>
        <v>#DIV/0!</v>
      </c>
      <c r="S15" s="99" t="e">
        <f t="shared" si="11"/>
        <v>#DIV/0!</v>
      </c>
      <c r="T15" s="99" t="e">
        <f t="shared" si="12"/>
        <v>#DIV/0!</v>
      </c>
      <c r="U15" s="165" t="e">
        <f t="shared" si="13"/>
        <v>#DIV/0!</v>
      </c>
      <c r="V15" s="99" t="e">
        <f t="shared" si="14"/>
        <v>#DIV/0!</v>
      </c>
      <c r="W15" s="167" t="e">
        <f t="shared" si="15"/>
        <v>#DIV/0!</v>
      </c>
      <c r="X15" s="143"/>
    </row>
    <row r="16" spans="1:28" x14ac:dyDescent="0.2">
      <c r="A16" s="143"/>
      <c r="B16" s="90"/>
      <c r="C16" s="97" t="s">
        <v>30</v>
      </c>
      <c r="D16" s="75" t="e">
        <f t="shared" si="0"/>
        <v>#DIV/0!</v>
      </c>
      <c r="E16" s="66" t="e">
        <f t="shared" si="1"/>
        <v>#DIV/0!</v>
      </c>
      <c r="F16" s="24"/>
      <c r="G16" s="62"/>
      <c r="H16" s="165" t="e">
        <f t="shared" si="2"/>
        <v>#DIV/0!</v>
      </c>
      <c r="I16" s="99" t="e">
        <f t="shared" si="3"/>
        <v>#DIV/0!</v>
      </c>
      <c r="J16" s="99" t="e">
        <f t="shared" si="4"/>
        <v>#DIV/0!</v>
      </c>
      <c r="K16" s="99" t="e">
        <f t="shared" si="5"/>
        <v>#DIV/0!</v>
      </c>
      <c r="L16" s="99" t="e">
        <f t="shared" si="6"/>
        <v>#DIV/0!</v>
      </c>
      <c r="M16" s="137"/>
      <c r="N16" s="136"/>
      <c r="O16" s="99" t="e">
        <f t="shared" si="7"/>
        <v>#DIV/0!</v>
      </c>
      <c r="P16" s="99" t="e">
        <f t="shared" si="8"/>
        <v>#DIV/0!</v>
      </c>
      <c r="Q16" s="99" t="e">
        <f t="shared" si="9"/>
        <v>#DIV/0!</v>
      </c>
      <c r="R16" s="99" t="e">
        <f t="shared" si="10"/>
        <v>#DIV/0!</v>
      </c>
      <c r="S16" s="99" t="e">
        <f t="shared" si="11"/>
        <v>#DIV/0!</v>
      </c>
      <c r="T16" s="99" t="e">
        <f t="shared" si="12"/>
        <v>#DIV/0!</v>
      </c>
      <c r="U16" s="165" t="e">
        <f t="shared" si="13"/>
        <v>#DIV/0!</v>
      </c>
      <c r="V16" s="99" t="e">
        <f t="shared" si="14"/>
        <v>#DIV/0!</v>
      </c>
      <c r="W16" s="167" t="e">
        <f t="shared" si="15"/>
        <v>#DIV/0!</v>
      </c>
      <c r="X16" s="143"/>
    </row>
    <row r="17" spans="1:24" x14ac:dyDescent="0.2">
      <c r="A17" s="143"/>
      <c r="B17" s="90"/>
      <c r="C17" s="97" t="s">
        <v>30</v>
      </c>
      <c r="D17" s="75" t="e">
        <f t="shared" si="0"/>
        <v>#DIV/0!</v>
      </c>
      <c r="E17" s="66" t="e">
        <f t="shared" si="1"/>
        <v>#DIV/0!</v>
      </c>
      <c r="F17" s="84"/>
      <c r="G17" s="62"/>
      <c r="H17" s="165" t="e">
        <f t="shared" si="2"/>
        <v>#DIV/0!</v>
      </c>
      <c r="I17" s="99" t="e">
        <f t="shared" si="3"/>
        <v>#DIV/0!</v>
      </c>
      <c r="J17" s="99" t="e">
        <f t="shared" si="4"/>
        <v>#DIV/0!</v>
      </c>
      <c r="K17" s="99" t="e">
        <f t="shared" si="5"/>
        <v>#DIV/0!</v>
      </c>
      <c r="L17" s="99" t="e">
        <f t="shared" si="6"/>
        <v>#DIV/0!</v>
      </c>
      <c r="M17" s="53"/>
      <c r="N17" s="85"/>
      <c r="O17" s="99" t="e">
        <f t="shared" si="7"/>
        <v>#DIV/0!</v>
      </c>
      <c r="P17" s="99" t="e">
        <f t="shared" si="8"/>
        <v>#DIV/0!</v>
      </c>
      <c r="Q17" s="99" t="e">
        <f t="shared" si="9"/>
        <v>#DIV/0!</v>
      </c>
      <c r="R17" s="99" t="e">
        <f t="shared" si="10"/>
        <v>#DIV/0!</v>
      </c>
      <c r="S17" s="99" t="e">
        <f t="shared" si="11"/>
        <v>#DIV/0!</v>
      </c>
      <c r="T17" s="99" t="e">
        <f t="shared" si="12"/>
        <v>#DIV/0!</v>
      </c>
      <c r="U17" s="165" t="e">
        <f t="shared" si="13"/>
        <v>#DIV/0!</v>
      </c>
      <c r="V17" s="99" t="e">
        <f t="shared" si="14"/>
        <v>#DIV/0!</v>
      </c>
      <c r="W17" s="167" t="e">
        <f t="shared" si="15"/>
        <v>#DIV/0!</v>
      </c>
      <c r="X17" s="143"/>
    </row>
    <row r="18" spans="1:24" x14ac:dyDescent="0.2">
      <c r="A18" s="143"/>
      <c r="B18" s="90"/>
      <c r="C18" s="97" t="s">
        <v>30</v>
      </c>
      <c r="D18" s="75" t="e">
        <f t="shared" si="0"/>
        <v>#DIV/0!</v>
      </c>
      <c r="E18" s="66" t="e">
        <f t="shared" si="1"/>
        <v>#DIV/0!</v>
      </c>
      <c r="F18" s="24"/>
      <c r="G18" s="62"/>
      <c r="H18" s="165" t="e">
        <f t="shared" si="2"/>
        <v>#DIV/0!</v>
      </c>
      <c r="I18" s="99" t="e">
        <f t="shared" si="3"/>
        <v>#DIV/0!</v>
      </c>
      <c r="J18" s="99" t="e">
        <f t="shared" si="4"/>
        <v>#DIV/0!</v>
      </c>
      <c r="K18" s="99" t="e">
        <f t="shared" si="5"/>
        <v>#DIV/0!</v>
      </c>
      <c r="L18" s="99" t="e">
        <f t="shared" si="6"/>
        <v>#DIV/0!</v>
      </c>
      <c r="M18" s="53"/>
      <c r="N18" s="85"/>
      <c r="O18" s="99" t="e">
        <f t="shared" si="7"/>
        <v>#DIV/0!</v>
      </c>
      <c r="P18" s="99" t="e">
        <f t="shared" si="8"/>
        <v>#DIV/0!</v>
      </c>
      <c r="Q18" s="99" t="e">
        <f t="shared" si="9"/>
        <v>#DIV/0!</v>
      </c>
      <c r="R18" s="99" t="e">
        <f t="shared" si="10"/>
        <v>#DIV/0!</v>
      </c>
      <c r="S18" s="99" t="e">
        <f t="shared" si="11"/>
        <v>#DIV/0!</v>
      </c>
      <c r="T18" s="99" t="e">
        <f t="shared" si="12"/>
        <v>#DIV/0!</v>
      </c>
      <c r="U18" s="165" t="e">
        <f t="shared" si="13"/>
        <v>#DIV/0!</v>
      </c>
      <c r="V18" s="99" t="e">
        <f t="shared" si="14"/>
        <v>#DIV/0!</v>
      </c>
      <c r="W18" s="167" t="e">
        <f t="shared" si="15"/>
        <v>#DIV/0!</v>
      </c>
      <c r="X18" s="143"/>
    </row>
    <row r="19" spans="1:24" s="2" customFormat="1" x14ac:dyDescent="0.2">
      <c r="A19" s="144"/>
      <c r="B19" s="106" t="s">
        <v>2</v>
      </c>
      <c r="C19" s="101"/>
      <c r="D19" s="76" t="e">
        <f>SUM(D13:D18)</f>
        <v>#DIV/0!</v>
      </c>
      <c r="E19" s="68" t="e">
        <f>SUM(E13:E18)</f>
        <v>#DIV/0!</v>
      </c>
      <c r="F19" s="68">
        <f>SUM(F13:F18)</f>
        <v>0</v>
      </c>
      <c r="G19" s="119"/>
      <c r="H19" s="166" t="e">
        <f>SUM(H13:H18)</f>
        <v>#DIV/0!</v>
      </c>
      <c r="I19" s="119" t="e">
        <f>SUM(I13:I18)</f>
        <v>#DIV/0!</v>
      </c>
      <c r="J19" s="119" t="e">
        <f>SUM(J13:J18)</f>
        <v>#DIV/0!</v>
      </c>
      <c r="K19" s="119" t="e">
        <f>SUM(K13:K18)</f>
        <v>#DIV/0!</v>
      </c>
      <c r="L19" s="119" t="e">
        <f>SUM(L13:L18)</f>
        <v>#DIV/0!</v>
      </c>
      <c r="M19" s="101"/>
      <c r="N19" s="101"/>
      <c r="O19" s="119" t="e">
        <f t="shared" ref="O19:W19" si="16">SUM(O13:O18)</f>
        <v>#DIV/0!</v>
      </c>
      <c r="P19" s="119" t="e">
        <f t="shared" si="16"/>
        <v>#DIV/0!</v>
      </c>
      <c r="Q19" s="166" t="e">
        <f t="shared" si="16"/>
        <v>#DIV/0!</v>
      </c>
      <c r="R19" s="166" t="e">
        <f t="shared" si="16"/>
        <v>#DIV/0!</v>
      </c>
      <c r="S19" s="166" t="e">
        <f t="shared" si="16"/>
        <v>#DIV/0!</v>
      </c>
      <c r="T19" s="119" t="e">
        <f t="shared" si="16"/>
        <v>#DIV/0!</v>
      </c>
      <c r="U19" s="166" t="e">
        <f t="shared" si="16"/>
        <v>#DIV/0!</v>
      </c>
      <c r="V19" s="119" t="e">
        <f t="shared" si="16"/>
        <v>#DIV/0!</v>
      </c>
      <c r="W19" s="168" t="e">
        <f t="shared" si="16"/>
        <v>#DIV/0!</v>
      </c>
      <c r="X19" s="144"/>
    </row>
    <row r="20" spans="1:24" x14ac:dyDescent="0.2">
      <c r="A20" s="143"/>
      <c r="B20" s="106"/>
      <c r="C20" s="97"/>
      <c r="D20" s="77"/>
      <c r="E20" s="69"/>
      <c r="F20" s="105"/>
      <c r="G20" s="99"/>
      <c r="H20" s="165"/>
      <c r="I20" s="99"/>
      <c r="J20" s="166"/>
      <c r="K20" s="165"/>
      <c r="L20" s="165"/>
      <c r="M20" s="97"/>
      <c r="N20" s="97"/>
      <c r="O20" s="165"/>
      <c r="P20" s="165"/>
      <c r="Q20" s="165"/>
      <c r="R20" s="165"/>
      <c r="S20" s="165"/>
      <c r="T20" s="165"/>
      <c r="U20" s="165"/>
      <c r="V20" s="165"/>
      <c r="W20" s="167"/>
      <c r="X20" s="143"/>
    </row>
    <row r="21" spans="1:24" x14ac:dyDescent="0.2">
      <c r="A21" s="143"/>
      <c r="B21" s="106" t="s">
        <v>89</v>
      </c>
      <c r="C21" s="97"/>
      <c r="D21" s="77"/>
      <c r="E21" s="69"/>
      <c r="F21" s="105"/>
      <c r="G21" s="99"/>
      <c r="H21" s="165"/>
      <c r="I21" s="99"/>
      <c r="J21" s="165"/>
      <c r="K21" s="165"/>
      <c r="L21" s="165"/>
      <c r="M21" s="97"/>
      <c r="N21" s="97"/>
      <c r="O21" s="165"/>
      <c r="P21" s="165"/>
      <c r="Q21" s="165"/>
      <c r="R21" s="165"/>
      <c r="S21" s="165"/>
      <c r="T21" s="165"/>
      <c r="U21" s="165"/>
      <c r="V21" s="165"/>
      <c r="W21" s="167"/>
      <c r="X21" s="143"/>
    </row>
    <row r="22" spans="1:24" x14ac:dyDescent="0.2">
      <c r="A22" s="143"/>
      <c r="B22" s="123"/>
      <c r="C22" s="97" t="s">
        <v>30</v>
      </c>
      <c r="D22" s="75" t="e">
        <f t="shared" ref="D22:D28" si="17">F22/$F$8</f>
        <v>#DIV/0!</v>
      </c>
      <c r="E22" s="66" t="e">
        <f t="shared" ref="E22:E28" si="18">F22/$F$8*$E$8</f>
        <v>#DIV/0!</v>
      </c>
      <c r="F22" s="84"/>
      <c r="G22" s="62"/>
      <c r="H22" s="165" t="e">
        <f>G22*E22</f>
        <v>#DIV/0!</v>
      </c>
      <c r="I22" s="99" t="e">
        <f>E22*$I$6</f>
        <v>#DIV/0!</v>
      </c>
      <c r="J22" s="99" t="e">
        <f>H22*$J$6</f>
        <v>#DIV/0!</v>
      </c>
      <c r="K22" s="99" t="e">
        <f>MIN(($K$6*$K$7*(E22/2080)),(H22*$K$6))</f>
        <v>#DIV/0!</v>
      </c>
      <c r="L22" s="99" t="e">
        <f>MIN(($L$6*$L$7*(E22/2080)),(H22*$L$6))</f>
        <v>#DIV/0!</v>
      </c>
      <c r="M22" s="137"/>
      <c r="N22" s="136"/>
      <c r="O22" s="99" t="e">
        <f>N22*H22/100</f>
        <v>#DIV/0!</v>
      </c>
      <c r="P22" s="99" t="e">
        <f>SUM(I22:L22)+O22</f>
        <v>#DIV/0!</v>
      </c>
      <c r="Q22" s="165" t="e">
        <f>H22+P22</f>
        <v>#DIV/0!</v>
      </c>
      <c r="R22" s="165" t="e">
        <f>Q22*$R$6</f>
        <v>#DIV/0!</v>
      </c>
      <c r="S22" s="165" t="e">
        <f>R22+Q22</f>
        <v>#DIV/0!</v>
      </c>
      <c r="T22" s="99" t="e">
        <f>$T$6*S22</f>
        <v>#DIV/0!</v>
      </c>
      <c r="U22" s="165" t="e">
        <f>S22+T22</f>
        <v>#DIV/0!</v>
      </c>
      <c r="V22" s="99" t="e">
        <f>$V$6*U22</f>
        <v>#DIV/0!</v>
      </c>
      <c r="W22" s="167" t="e">
        <f>U22+V22</f>
        <v>#DIV/0!</v>
      </c>
      <c r="X22" s="143"/>
    </row>
    <row r="23" spans="1:24" x14ac:dyDescent="0.2">
      <c r="A23" s="143"/>
      <c r="B23" s="123"/>
      <c r="C23" s="97" t="s">
        <v>30</v>
      </c>
      <c r="D23" s="75" t="e">
        <f t="shared" si="17"/>
        <v>#DIV/0!</v>
      </c>
      <c r="E23" s="66" t="e">
        <f t="shared" si="18"/>
        <v>#DIV/0!</v>
      </c>
      <c r="F23" s="24"/>
      <c r="G23" s="62"/>
      <c r="H23" s="165" t="e">
        <f t="shared" ref="H23:H35" si="19">G23*E23</f>
        <v>#DIV/0!</v>
      </c>
      <c r="I23" s="99" t="e">
        <f t="shared" ref="I23:I35" si="20">E23*$I$6</f>
        <v>#DIV/0!</v>
      </c>
      <c r="J23" s="99" t="e">
        <f t="shared" ref="J23:J35" si="21">H23*$J$6</f>
        <v>#DIV/0!</v>
      </c>
      <c r="K23" s="99" t="e">
        <f t="shared" ref="K23:K35" si="22">MIN(($K$6*$K$7*(E23/2080)),(H23*$K$6))</f>
        <v>#DIV/0!</v>
      </c>
      <c r="L23" s="99" t="e">
        <f t="shared" ref="L23:L35" si="23">MIN(($L$6*$L$7*(E23/2080)),(H23*$L$6))</f>
        <v>#DIV/0!</v>
      </c>
      <c r="M23" s="137"/>
      <c r="N23" s="136"/>
      <c r="O23" s="99" t="e">
        <f t="shared" ref="O23:O35" si="24">N23*H23/100</f>
        <v>#DIV/0!</v>
      </c>
      <c r="P23" s="99" t="e">
        <f t="shared" ref="P23:P35" si="25">SUM(I23:L23)+O23</f>
        <v>#DIV/0!</v>
      </c>
      <c r="Q23" s="165" t="e">
        <f t="shared" ref="Q23:Q35" si="26">H23+P23</f>
        <v>#DIV/0!</v>
      </c>
      <c r="R23" s="165" t="e">
        <f t="shared" ref="R23:R35" si="27">Q23*$R$6</f>
        <v>#DIV/0!</v>
      </c>
      <c r="S23" s="165" t="e">
        <f t="shared" ref="S23:S35" si="28">R23+Q23</f>
        <v>#DIV/0!</v>
      </c>
      <c r="T23" s="99" t="e">
        <f t="shared" ref="T23:T35" si="29">$T$6*S23</f>
        <v>#DIV/0!</v>
      </c>
      <c r="U23" s="165" t="e">
        <f t="shared" ref="U23:U35" si="30">S23+T23</f>
        <v>#DIV/0!</v>
      </c>
      <c r="V23" s="99" t="e">
        <f t="shared" ref="V23:V35" si="31">$V$6*U23</f>
        <v>#DIV/0!</v>
      </c>
      <c r="W23" s="167" t="e">
        <f t="shared" ref="W23:W35" si="32">U23+V23</f>
        <v>#DIV/0!</v>
      </c>
      <c r="X23" s="143"/>
    </row>
    <row r="24" spans="1:24" x14ac:dyDescent="0.2">
      <c r="A24" s="143"/>
      <c r="B24" s="123"/>
      <c r="C24" s="97" t="s">
        <v>30</v>
      </c>
      <c r="D24" s="75" t="e">
        <f t="shared" si="17"/>
        <v>#DIV/0!</v>
      </c>
      <c r="E24" s="66" t="e">
        <f t="shared" si="18"/>
        <v>#DIV/0!</v>
      </c>
      <c r="F24" s="24">
        <v>0</v>
      </c>
      <c r="G24" s="62"/>
      <c r="H24" s="165" t="e">
        <f t="shared" si="19"/>
        <v>#DIV/0!</v>
      </c>
      <c r="I24" s="99" t="e">
        <f t="shared" si="20"/>
        <v>#DIV/0!</v>
      </c>
      <c r="J24" s="99" t="e">
        <f t="shared" si="21"/>
        <v>#DIV/0!</v>
      </c>
      <c r="K24" s="99" t="e">
        <f t="shared" si="22"/>
        <v>#DIV/0!</v>
      </c>
      <c r="L24" s="99" t="e">
        <f t="shared" si="23"/>
        <v>#DIV/0!</v>
      </c>
      <c r="M24" s="137"/>
      <c r="N24" s="136"/>
      <c r="O24" s="99" t="e">
        <f t="shared" si="24"/>
        <v>#DIV/0!</v>
      </c>
      <c r="P24" s="99" t="e">
        <f t="shared" si="25"/>
        <v>#DIV/0!</v>
      </c>
      <c r="Q24" s="165" t="e">
        <f t="shared" si="26"/>
        <v>#DIV/0!</v>
      </c>
      <c r="R24" s="165" t="e">
        <f t="shared" si="27"/>
        <v>#DIV/0!</v>
      </c>
      <c r="S24" s="165" t="e">
        <f t="shared" si="28"/>
        <v>#DIV/0!</v>
      </c>
      <c r="T24" s="99" t="e">
        <f t="shared" si="29"/>
        <v>#DIV/0!</v>
      </c>
      <c r="U24" s="165" t="e">
        <f t="shared" si="30"/>
        <v>#DIV/0!</v>
      </c>
      <c r="V24" s="99" t="e">
        <f t="shared" si="31"/>
        <v>#DIV/0!</v>
      </c>
      <c r="W24" s="167" t="e">
        <f t="shared" si="32"/>
        <v>#DIV/0!</v>
      </c>
      <c r="X24" s="143"/>
    </row>
    <row r="25" spans="1:24" x14ac:dyDescent="0.2">
      <c r="A25" s="143"/>
      <c r="B25" s="123"/>
      <c r="C25" s="97" t="s">
        <v>30</v>
      </c>
      <c r="D25" s="75" t="e">
        <f t="shared" si="17"/>
        <v>#DIV/0!</v>
      </c>
      <c r="E25" s="66" t="e">
        <f t="shared" si="18"/>
        <v>#DIV/0!</v>
      </c>
      <c r="F25" s="24"/>
      <c r="G25" s="62"/>
      <c r="H25" s="165" t="e">
        <f t="shared" si="19"/>
        <v>#DIV/0!</v>
      </c>
      <c r="I25" s="99" t="e">
        <f t="shared" si="20"/>
        <v>#DIV/0!</v>
      </c>
      <c r="J25" s="99" t="e">
        <f t="shared" si="21"/>
        <v>#DIV/0!</v>
      </c>
      <c r="K25" s="99" t="e">
        <f t="shared" si="22"/>
        <v>#DIV/0!</v>
      </c>
      <c r="L25" s="99" t="e">
        <f t="shared" si="23"/>
        <v>#DIV/0!</v>
      </c>
      <c r="M25" s="53"/>
      <c r="N25" s="85"/>
      <c r="O25" s="99" t="e">
        <f t="shared" si="24"/>
        <v>#DIV/0!</v>
      </c>
      <c r="P25" s="99" t="e">
        <f t="shared" si="25"/>
        <v>#DIV/0!</v>
      </c>
      <c r="Q25" s="165" t="e">
        <f t="shared" si="26"/>
        <v>#DIV/0!</v>
      </c>
      <c r="R25" s="165" t="e">
        <f t="shared" si="27"/>
        <v>#DIV/0!</v>
      </c>
      <c r="S25" s="165" t="e">
        <f t="shared" si="28"/>
        <v>#DIV/0!</v>
      </c>
      <c r="T25" s="99" t="e">
        <f t="shared" si="29"/>
        <v>#DIV/0!</v>
      </c>
      <c r="U25" s="165" t="e">
        <f t="shared" si="30"/>
        <v>#DIV/0!</v>
      </c>
      <c r="V25" s="99" t="e">
        <f t="shared" si="31"/>
        <v>#DIV/0!</v>
      </c>
      <c r="W25" s="167" t="e">
        <f t="shared" si="32"/>
        <v>#DIV/0!</v>
      </c>
      <c r="X25" s="143"/>
    </row>
    <row r="26" spans="1:24" x14ac:dyDescent="0.2">
      <c r="A26" s="143"/>
      <c r="B26" s="123"/>
      <c r="C26" s="97" t="s">
        <v>30</v>
      </c>
      <c r="D26" s="75" t="e">
        <f t="shared" si="17"/>
        <v>#DIV/0!</v>
      </c>
      <c r="E26" s="66" t="e">
        <f t="shared" si="18"/>
        <v>#DIV/0!</v>
      </c>
      <c r="F26" s="24"/>
      <c r="G26" s="62"/>
      <c r="H26" s="165" t="e">
        <f t="shared" si="19"/>
        <v>#DIV/0!</v>
      </c>
      <c r="I26" s="99" t="e">
        <f t="shared" si="20"/>
        <v>#DIV/0!</v>
      </c>
      <c r="J26" s="99" t="e">
        <f t="shared" si="21"/>
        <v>#DIV/0!</v>
      </c>
      <c r="K26" s="99" t="e">
        <f t="shared" si="22"/>
        <v>#DIV/0!</v>
      </c>
      <c r="L26" s="99" t="e">
        <f t="shared" si="23"/>
        <v>#DIV/0!</v>
      </c>
      <c r="M26" s="53"/>
      <c r="N26" s="85"/>
      <c r="O26" s="99" t="e">
        <f t="shared" si="24"/>
        <v>#DIV/0!</v>
      </c>
      <c r="P26" s="99" t="e">
        <f t="shared" si="25"/>
        <v>#DIV/0!</v>
      </c>
      <c r="Q26" s="165" t="e">
        <f t="shared" si="26"/>
        <v>#DIV/0!</v>
      </c>
      <c r="R26" s="165" t="e">
        <f t="shared" si="27"/>
        <v>#DIV/0!</v>
      </c>
      <c r="S26" s="165" t="e">
        <f t="shared" si="28"/>
        <v>#DIV/0!</v>
      </c>
      <c r="T26" s="99" t="e">
        <f t="shared" si="29"/>
        <v>#DIV/0!</v>
      </c>
      <c r="U26" s="165" t="e">
        <f t="shared" si="30"/>
        <v>#DIV/0!</v>
      </c>
      <c r="V26" s="99" t="e">
        <f t="shared" si="31"/>
        <v>#DIV/0!</v>
      </c>
      <c r="W26" s="167" t="e">
        <f t="shared" si="32"/>
        <v>#DIV/0!</v>
      </c>
      <c r="X26" s="143"/>
    </row>
    <row r="27" spans="1:24" x14ac:dyDescent="0.2">
      <c r="A27" s="143"/>
      <c r="B27" s="123"/>
      <c r="C27" s="97" t="s">
        <v>30</v>
      </c>
      <c r="D27" s="75" t="e">
        <f t="shared" si="17"/>
        <v>#DIV/0!</v>
      </c>
      <c r="E27" s="66" t="e">
        <f t="shared" si="18"/>
        <v>#DIV/0!</v>
      </c>
      <c r="F27" s="24"/>
      <c r="G27" s="62"/>
      <c r="H27" s="165" t="e">
        <f t="shared" si="19"/>
        <v>#DIV/0!</v>
      </c>
      <c r="I27" s="99" t="e">
        <f t="shared" si="20"/>
        <v>#DIV/0!</v>
      </c>
      <c r="J27" s="99" t="e">
        <f t="shared" si="21"/>
        <v>#DIV/0!</v>
      </c>
      <c r="K27" s="99" t="e">
        <f t="shared" si="22"/>
        <v>#DIV/0!</v>
      </c>
      <c r="L27" s="99" t="e">
        <f t="shared" si="23"/>
        <v>#DIV/0!</v>
      </c>
      <c r="M27" s="53"/>
      <c r="N27" s="85"/>
      <c r="O27" s="99" t="e">
        <f t="shared" si="24"/>
        <v>#DIV/0!</v>
      </c>
      <c r="P27" s="99" t="e">
        <f t="shared" si="25"/>
        <v>#DIV/0!</v>
      </c>
      <c r="Q27" s="165" t="e">
        <f t="shared" si="26"/>
        <v>#DIV/0!</v>
      </c>
      <c r="R27" s="165" t="e">
        <f t="shared" si="27"/>
        <v>#DIV/0!</v>
      </c>
      <c r="S27" s="165" t="e">
        <f t="shared" si="28"/>
        <v>#DIV/0!</v>
      </c>
      <c r="T27" s="99" t="e">
        <f t="shared" si="29"/>
        <v>#DIV/0!</v>
      </c>
      <c r="U27" s="165" t="e">
        <f t="shared" si="30"/>
        <v>#DIV/0!</v>
      </c>
      <c r="V27" s="99" t="e">
        <f t="shared" si="31"/>
        <v>#DIV/0!</v>
      </c>
      <c r="W27" s="167" t="e">
        <f t="shared" si="32"/>
        <v>#DIV/0!</v>
      </c>
      <c r="X27" s="143"/>
    </row>
    <row r="28" spans="1:24" x14ac:dyDescent="0.2">
      <c r="A28" s="143"/>
      <c r="B28" s="123"/>
      <c r="C28" s="97" t="s">
        <v>30</v>
      </c>
      <c r="D28" s="75" t="e">
        <f t="shared" si="17"/>
        <v>#DIV/0!</v>
      </c>
      <c r="E28" s="66" t="e">
        <f t="shared" si="18"/>
        <v>#DIV/0!</v>
      </c>
      <c r="F28" s="24"/>
      <c r="G28" s="62"/>
      <c r="H28" s="165" t="e">
        <f t="shared" si="19"/>
        <v>#DIV/0!</v>
      </c>
      <c r="I28" s="99" t="e">
        <f t="shared" si="20"/>
        <v>#DIV/0!</v>
      </c>
      <c r="J28" s="99" t="e">
        <f t="shared" si="21"/>
        <v>#DIV/0!</v>
      </c>
      <c r="K28" s="99" t="e">
        <f t="shared" si="22"/>
        <v>#DIV/0!</v>
      </c>
      <c r="L28" s="99" t="e">
        <f t="shared" si="23"/>
        <v>#DIV/0!</v>
      </c>
      <c r="M28" s="53"/>
      <c r="N28" s="85"/>
      <c r="O28" s="99" t="e">
        <f t="shared" si="24"/>
        <v>#DIV/0!</v>
      </c>
      <c r="P28" s="99" t="e">
        <f t="shared" si="25"/>
        <v>#DIV/0!</v>
      </c>
      <c r="Q28" s="165" t="e">
        <f t="shared" si="26"/>
        <v>#DIV/0!</v>
      </c>
      <c r="R28" s="165" t="e">
        <f t="shared" si="27"/>
        <v>#DIV/0!</v>
      </c>
      <c r="S28" s="165" t="e">
        <f t="shared" si="28"/>
        <v>#DIV/0!</v>
      </c>
      <c r="T28" s="99" t="e">
        <f t="shared" si="29"/>
        <v>#DIV/0!</v>
      </c>
      <c r="U28" s="165" t="e">
        <f t="shared" si="30"/>
        <v>#DIV/0!</v>
      </c>
      <c r="V28" s="99" t="e">
        <f t="shared" si="31"/>
        <v>#DIV/0!</v>
      </c>
      <c r="W28" s="167" t="e">
        <f t="shared" si="32"/>
        <v>#DIV/0!</v>
      </c>
      <c r="X28" s="143"/>
    </row>
    <row r="29" spans="1:24" x14ac:dyDescent="0.2">
      <c r="A29" s="143"/>
      <c r="B29" s="106" t="s">
        <v>92</v>
      </c>
      <c r="C29" s="97"/>
      <c r="D29" s="75"/>
      <c r="E29" s="66"/>
      <c r="F29" s="66"/>
      <c r="G29" s="99"/>
      <c r="H29" s="165"/>
      <c r="I29" s="99"/>
      <c r="J29" s="99"/>
      <c r="K29" s="99"/>
      <c r="L29" s="99"/>
      <c r="M29" s="97"/>
      <c r="N29" s="125"/>
      <c r="O29" s="99"/>
      <c r="P29" s="99"/>
      <c r="Q29" s="165"/>
      <c r="R29" s="165"/>
      <c r="S29" s="165"/>
      <c r="T29" s="99"/>
      <c r="U29" s="165"/>
      <c r="V29" s="99"/>
      <c r="W29" s="167"/>
      <c r="X29" s="143"/>
    </row>
    <row r="30" spans="1:24" x14ac:dyDescent="0.2">
      <c r="A30" s="143"/>
      <c r="B30" s="123"/>
      <c r="C30" s="97" t="s">
        <v>30</v>
      </c>
      <c r="D30" s="75" t="e">
        <f t="shared" ref="D30:D35" si="33">F30/$F$7</f>
        <v>#DIV/0!</v>
      </c>
      <c r="E30" s="66" t="e">
        <f t="shared" ref="E30:E35" si="34">F30/$F$7*$E$7</f>
        <v>#DIV/0!</v>
      </c>
      <c r="F30" s="24"/>
      <c r="G30" s="62"/>
      <c r="H30" s="165" t="e">
        <f t="shared" si="19"/>
        <v>#DIV/0!</v>
      </c>
      <c r="I30" s="99" t="e">
        <f t="shared" si="20"/>
        <v>#DIV/0!</v>
      </c>
      <c r="J30" s="99" t="e">
        <f t="shared" si="21"/>
        <v>#DIV/0!</v>
      </c>
      <c r="K30" s="99" t="e">
        <f t="shared" si="22"/>
        <v>#DIV/0!</v>
      </c>
      <c r="L30" s="99" t="e">
        <f t="shared" si="23"/>
        <v>#DIV/0!</v>
      </c>
      <c r="M30" s="137"/>
      <c r="N30" s="136"/>
      <c r="O30" s="99" t="e">
        <f t="shared" si="24"/>
        <v>#DIV/0!</v>
      </c>
      <c r="P30" s="99" t="e">
        <f t="shared" si="25"/>
        <v>#DIV/0!</v>
      </c>
      <c r="Q30" s="165" t="e">
        <f t="shared" si="26"/>
        <v>#DIV/0!</v>
      </c>
      <c r="R30" s="165" t="e">
        <f t="shared" si="27"/>
        <v>#DIV/0!</v>
      </c>
      <c r="S30" s="165" t="e">
        <f t="shared" si="28"/>
        <v>#DIV/0!</v>
      </c>
      <c r="T30" s="99" t="e">
        <f t="shared" si="29"/>
        <v>#DIV/0!</v>
      </c>
      <c r="U30" s="165" t="e">
        <f t="shared" si="30"/>
        <v>#DIV/0!</v>
      </c>
      <c r="V30" s="99" t="e">
        <f t="shared" si="31"/>
        <v>#DIV/0!</v>
      </c>
      <c r="W30" s="167" t="e">
        <f t="shared" si="32"/>
        <v>#DIV/0!</v>
      </c>
      <c r="X30" s="143"/>
    </row>
    <row r="31" spans="1:24" x14ac:dyDescent="0.2">
      <c r="A31" s="143"/>
      <c r="B31" s="123"/>
      <c r="C31" s="97" t="s">
        <v>30</v>
      </c>
      <c r="D31" s="75" t="e">
        <f t="shared" si="33"/>
        <v>#DIV/0!</v>
      </c>
      <c r="E31" s="66" t="e">
        <f t="shared" si="34"/>
        <v>#DIV/0!</v>
      </c>
      <c r="F31" s="24"/>
      <c r="G31" s="62"/>
      <c r="H31" s="165" t="e">
        <f t="shared" si="19"/>
        <v>#DIV/0!</v>
      </c>
      <c r="I31" s="99" t="e">
        <f t="shared" si="20"/>
        <v>#DIV/0!</v>
      </c>
      <c r="J31" s="99" t="e">
        <f t="shared" si="21"/>
        <v>#DIV/0!</v>
      </c>
      <c r="K31" s="99" t="e">
        <f t="shared" si="22"/>
        <v>#DIV/0!</v>
      </c>
      <c r="L31" s="99" t="e">
        <f t="shared" si="23"/>
        <v>#DIV/0!</v>
      </c>
      <c r="M31" s="137"/>
      <c r="N31" s="136"/>
      <c r="O31" s="99" t="e">
        <f t="shared" si="24"/>
        <v>#DIV/0!</v>
      </c>
      <c r="P31" s="99" t="e">
        <f t="shared" si="25"/>
        <v>#DIV/0!</v>
      </c>
      <c r="Q31" s="165" t="e">
        <f t="shared" si="26"/>
        <v>#DIV/0!</v>
      </c>
      <c r="R31" s="165" t="e">
        <f t="shared" si="27"/>
        <v>#DIV/0!</v>
      </c>
      <c r="S31" s="165" t="e">
        <f t="shared" si="28"/>
        <v>#DIV/0!</v>
      </c>
      <c r="T31" s="99" t="e">
        <f t="shared" si="29"/>
        <v>#DIV/0!</v>
      </c>
      <c r="U31" s="165" t="e">
        <f t="shared" si="30"/>
        <v>#DIV/0!</v>
      </c>
      <c r="V31" s="99" t="e">
        <f t="shared" si="31"/>
        <v>#DIV/0!</v>
      </c>
      <c r="W31" s="167" t="e">
        <f t="shared" si="32"/>
        <v>#DIV/0!</v>
      </c>
      <c r="X31" s="143"/>
    </row>
    <row r="32" spans="1:24" x14ac:dyDescent="0.2">
      <c r="A32" s="143"/>
      <c r="B32" s="123"/>
      <c r="C32" s="97" t="s">
        <v>30</v>
      </c>
      <c r="D32" s="75" t="e">
        <f t="shared" si="33"/>
        <v>#DIV/0!</v>
      </c>
      <c r="E32" s="66" t="e">
        <f t="shared" si="34"/>
        <v>#DIV/0!</v>
      </c>
      <c r="F32" s="24"/>
      <c r="G32" s="62"/>
      <c r="H32" s="165" t="e">
        <f t="shared" si="19"/>
        <v>#DIV/0!</v>
      </c>
      <c r="I32" s="99" t="e">
        <f t="shared" si="20"/>
        <v>#DIV/0!</v>
      </c>
      <c r="J32" s="99" t="e">
        <f t="shared" si="21"/>
        <v>#DIV/0!</v>
      </c>
      <c r="K32" s="99" t="e">
        <f t="shared" si="22"/>
        <v>#DIV/0!</v>
      </c>
      <c r="L32" s="99" t="e">
        <f t="shared" si="23"/>
        <v>#DIV/0!</v>
      </c>
      <c r="M32" s="53"/>
      <c r="N32" s="85"/>
      <c r="O32" s="99" t="e">
        <f t="shared" si="24"/>
        <v>#DIV/0!</v>
      </c>
      <c r="P32" s="99" t="e">
        <f t="shared" si="25"/>
        <v>#DIV/0!</v>
      </c>
      <c r="Q32" s="165" t="e">
        <f t="shared" si="26"/>
        <v>#DIV/0!</v>
      </c>
      <c r="R32" s="165" t="e">
        <f t="shared" si="27"/>
        <v>#DIV/0!</v>
      </c>
      <c r="S32" s="165" t="e">
        <f t="shared" si="28"/>
        <v>#DIV/0!</v>
      </c>
      <c r="T32" s="99" t="e">
        <f t="shared" si="29"/>
        <v>#DIV/0!</v>
      </c>
      <c r="U32" s="165" t="e">
        <f t="shared" si="30"/>
        <v>#DIV/0!</v>
      </c>
      <c r="V32" s="99" t="e">
        <f t="shared" si="31"/>
        <v>#DIV/0!</v>
      </c>
      <c r="W32" s="167" t="e">
        <f t="shared" si="32"/>
        <v>#DIV/0!</v>
      </c>
      <c r="X32" s="143"/>
    </row>
    <row r="33" spans="1:24" x14ac:dyDescent="0.2">
      <c r="A33" s="143"/>
      <c r="B33" s="123"/>
      <c r="C33" s="97" t="s">
        <v>30</v>
      </c>
      <c r="D33" s="75" t="e">
        <f t="shared" si="33"/>
        <v>#DIV/0!</v>
      </c>
      <c r="E33" s="66" t="e">
        <f t="shared" si="34"/>
        <v>#DIV/0!</v>
      </c>
      <c r="F33" s="24"/>
      <c r="G33" s="62"/>
      <c r="H33" s="165" t="e">
        <f t="shared" si="19"/>
        <v>#DIV/0!</v>
      </c>
      <c r="I33" s="99" t="e">
        <f t="shared" si="20"/>
        <v>#DIV/0!</v>
      </c>
      <c r="J33" s="99" t="e">
        <f t="shared" si="21"/>
        <v>#DIV/0!</v>
      </c>
      <c r="K33" s="99" t="e">
        <f t="shared" si="22"/>
        <v>#DIV/0!</v>
      </c>
      <c r="L33" s="99" t="e">
        <f t="shared" si="23"/>
        <v>#DIV/0!</v>
      </c>
      <c r="M33" s="53"/>
      <c r="N33" s="85"/>
      <c r="O33" s="99" t="e">
        <f t="shared" si="24"/>
        <v>#DIV/0!</v>
      </c>
      <c r="P33" s="99" t="e">
        <f t="shared" si="25"/>
        <v>#DIV/0!</v>
      </c>
      <c r="Q33" s="165" t="e">
        <f t="shared" si="26"/>
        <v>#DIV/0!</v>
      </c>
      <c r="R33" s="165" t="e">
        <f t="shared" si="27"/>
        <v>#DIV/0!</v>
      </c>
      <c r="S33" s="165" t="e">
        <f t="shared" si="28"/>
        <v>#DIV/0!</v>
      </c>
      <c r="T33" s="99" t="e">
        <f t="shared" si="29"/>
        <v>#DIV/0!</v>
      </c>
      <c r="U33" s="165" t="e">
        <f t="shared" si="30"/>
        <v>#DIV/0!</v>
      </c>
      <c r="V33" s="99" t="e">
        <f t="shared" si="31"/>
        <v>#DIV/0!</v>
      </c>
      <c r="W33" s="167" t="e">
        <f t="shared" si="32"/>
        <v>#DIV/0!</v>
      </c>
      <c r="X33" s="143"/>
    </row>
    <row r="34" spans="1:24" x14ac:dyDescent="0.2">
      <c r="A34" s="143"/>
      <c r="B34" s="123"/>
      <c r="C34" s="97" t="s">
        <v>30</v>
      </c>
      <c r="D34" s="75" t="e">
        <f t="shared" si="33"/>
        <v>#DIV/0!</v>
      </c>
      <c r="E34" s="66" t="e">
        <f t="shared" si="34"/>
        <v>#DIV/0!</v>
      </c>
      <c r="F34" s="24"/>
      <c r="G34" s="62"/>
      <c r="H34" s="165" t="e">
        <f t="shared" si="19"/>
        <v>#DIV/0!</v>
      </c>
      <c r="I34" s="99" t="e">
        <f t="shared" si="20"/>
        <v>#DIV/0!</v>
      </c>
      <c r="J34" s="99" t="e">
        <f t="shared" si="21"/>
        <v>#DIV/0!</v>
      </c>
      <c r="K34" s="99" t="e">
        <f t="shared" si="22"/>
        <v>#DIV/0!</v>
      </c>
      <c r="L34" s="99" t="e">
        <f t="shared" si="23"/>
        <v>#DIV/0!</v>
      </c>
      <c r="M34" s="53"/>
      <c r="N34" s="85"/>
      <c r="O34" s="99" t="e">
        <f t="shared" si="24"/>
        <v>#DIV/0!</v>
      </c>
      <c r="P34" s="99" t="e">
        <f t="shared" si="25"/>
        <v>#DIV/0!</v>
      </c>
      <c r="Q34" s="165" t="e">
        <f t="shared" si="26"/>
        <v>#DIV/0!</v>
      </c>
      <c r="R34" s="165" t="e">
        <f t="shared" si="27"/>
        <v>#DIV/0!</v>
      </c>
      <c r="S34" s="165" t="e">
        <f t="shared" si="28"/>
        <v>#DIV/0!</v>
      </c>
      <c r="T34" s="99" t="e">
        <f t="shared" si="29"/>
        <v>#DIV/0!</v>
      </c>
      <c r="U34" s="165" t="e">
        <f t="shared" si="30"/>
        <v>#DIV/0!</v>
      </c>
      <c r="V34" s="99" t="e">
        <f t="shared" si="31"/>
        <v>#DIV/0!</v>
      </c>
      <c r="W34" s="167" t="e">
        <f t="shared" si="32"/>
        <v>#DIV/0!</v>
      </c>
      <c r="X34" s="143"/>
    </row>
    <row r="35" spans="1:24" x14ac:dyDescent="0.2">
      <c r="A35" s="143"/>
      <c r="B35" s="123"/>
      <c r="C35" s="97" t="s">
        <v>30</v>
      </c>
      <c r="D35" s="75" t="e">
        <f t="shared" si="33"/>
        <v>#DIV/0!</v>
      </c>
      <c r="E35" s="66" t="e">
        <f t="shared" si="34"/>
        <v>#DIV/0!</v>
      </c>
      <c r="F35" s="24"/>
      <c r="G35" s="62"/>
      <c r="H35" s="165" t="e">
        <f t="shared" si="19"/>
        <v>#DIV/0!</v>
      </c>
      <c r="I35" s="99" t="e">
        <f t="shared" si="20"/>
        <v>#DIV/0!</v>
      </c>
      <c r="J35" s="99" t="e">
        <f t="shared" si="21"/>
        <v>#DIV/0!</v>
      </c>
      <c r="K35" s="99" t="e">
        <f t="shared" si="22"/>
        <v>#DIV/0!</v>
      </c>
      <c r="L35" s="99" t="e">
        <f t="shared" si="23"/>
        <v>#DIV/0!</v>
      </c>
      <c r="M35" s="53"/>
      <c r="N35" s="85"/>
      <c r="O35" s="99" t="e">
        <f t="shared" si="24"/>
        <v>#DIV/0!</v>
      </c>
      <c r="P35" s="99" t="e">
        <f t="shared" si="25"/>
        <v>#DIV/0!</v>
      </c>
      <c r="Q35" s="165" t="e">
        <f t="shared" si="26"/>
        <v>#DIV/0!</v>
      </c>
      <c r="R35" s="165" t="e">
        <f t="shared" si="27"/>
        <v>#DIV/0!</v>
      </c>
      <c r="S35" s="165" t="e">
        <f t="shared" si="28"/>
        <v>#DIV/0!</v>
      </c>
      <c r="T35" s="99" t="e">
        <f t="shared" si="29"/>
        <v>#DIV/0!</v>
      </c>
      <c r="U35" s="165" t="e">
        <f t="shared" si="30"/>
        <v>#DIV/0!</v>
      </c>
      <c r="V35" s="99" t="e">
        <f t="shared" si="31"/>
        <v>#DIV/0!</v>
      </c>
      <c r="W35" s="167" t="e">
        <f t="shared" si="32"/>
        <v>#DIV/0!</v>
      </c>
      <c r="X35" s="143"/>
    </row>
    <row r="36" spans="1:24" s="2" customFormat="1" x14ac:dyDescent="0.2">
      <c r="A36" s="144"/>
      <c r="B36" s="106" t="s">
        <v>4</v>
      </c>
      <c r="C36" s="101"/>
      <c r="D36" s="76" t="e">
        <f>SUM(D22:D35)</f>
        <v>#DIV/0!</v>
      </c>
      <c r="E36" s="68" t="e">
        <f>SUM(E22:E35)</f>
        <v>#DIV/0!</v>
      </c>
      <c r="F36" s="68">
        <f>SUM(F22:F35)</f>
        <v>0</v>
      </c>
      <c r="G36" s="119"/>
      <c r="H36" s="166" t="e">
        <f>SUM(H22:H35)</f>
        <v>#DIV/0!</v>
      </c>
      <c r="I36" s="119" t="e">
        <f>SUM(I22:I35)</f>
        <v>#DIV/0!</v>
      </c>
      <c r="J36" s="119" t="e">
        <f>SUM(J22:J35)</f>
        <v>#DIV/0!</v>
      </c>
      <c r="K36" s="119" t="e">
        <f>SUM(K22:K35)</f>
        <v>#DIV/0!</v>
      </c>
      <c r="L36" s="119" t="e">
        <f>SUM(L22:L35)</f>
        <v>#DIV/0!</v>
      </c>
      <c r="M36" s="101"/>
      <c r="N36" s="101"/>
      <c r="O36" s="119" t="e">
        <f t="shared" ref="O36:W36" si="35">SUM(O22:O35)</f>
        <v>#DIV/0!</v>
      </c>
      <c r="P36" s="119" t="e">
        <f t="shared" si="35"/>
        <v>#DIV/0!</v>
      </c>
      <c r="Q36" s="166" t="e">
        <f t="shared" si="35"/>
        <v>#DIV/0!</v>
      </c>
      <c r="R36" s="166" t="e">
        <f>SUM(R22:R35)</f>
        <v>#DIV/0!</v>
      </c>
      <c r="S36" s="166" t="e">
        <f>SUM(S22:S35)</f>
        <v>#DIV/0!</v>
      </c>
      <c r="T36" s="119" t="e">
        <f t="shared" si="35"/>
        <v>#DIV/0!</v>
      </c>
      <c r="U36" s="166" t="e">
        <f t="shared" si="35"/>
        <v>#DIV/0!</v>
      </c>
      <c r="V36" s="119" t="e">
        <f t="shared" si="35"/>
        <v>#DIV/0!</v>
      </c>
      <c r="W36" s="168" t="e">
        <f t="shared" si="35"/>
        <v>#DIV/0!</v>
      </c>
      <c r="X36" s="144"/>
    </row>
    <row r="37" spans="1:24" s="2" customFormat="1" x14ac:dyDescent="0.2">
      <c r="A37" s="144"/>
      <c r="B37" s="106"/>
      <c r="C37" s="101"/>
      <c r="D37" s="76"/>
      <c r="E37" s="68"/>
      <c r="F37" s="68"/>
      <c r="G37" s="119"/>
      <c r="H37" s="107"/>
      <c r="I37" s="72"/>
      <c r="J37" s="72"/>
      <c r="K37" s="72"/>
      <c r="L37" s="72"/>
      <c r="M37" s="101"/>
      <c r="N37" s="101"/>
      <c r="O37" s="119"/>
      <c r="P37" s="119"/>
      <c r="Q37" s="166"/>
      <c r="R37" s="166"/>
      <c r="S37" s="166"/>
      <c r="T37" s="119"/>
      <c r="U37" s="166"/>
      <c r="V37" s="119"/>
      <c r="W37" s="168"/>
      <c r="X37" s="144"/>
    </row>
    <row r="38" spans="1:24" s="2" customFormat="1" x14ac:dyDescent="0.2">
      <c r="A38" s="144"/>
      <c r="B38" s="106" t="s">
        <v>44</v>
      </c>
      <c r="C38" s="101"/>
      <c r="D38" s="76"/>
      <c r="E38" s="68"/>
      <c r="F38" s="68"/>
      <c r="G38" s="119"/>
      <c r="H38" s="107"/>
      <c r="I38" s="72"/>
      <c r="J38" s="72"/>
      <c r="K38" s="72"/>
      <c r="L38" s="72"/>
      <c r="M38" s="101"/>
      <c r="N38" s="101"/>
      <c r="O38" s="166" t="e">
        <f>O36+O19</f>
        <v>#DIV/0!</v>
      </c>
      <c r="P38" s="166" t="e">
        <f t="shared" ref="P38:V38" si="36">P36+P19</f>
        <v>#DIV/0!</v>
      </c>
      <c r="Q38" s="166" t="e">
        <f t="shared" si="36"/>
        <v>#DIV/0!</v>
      </c>
      <c r="R38" s="166" t="e">
        <f t="shared" si="36"/>
        <v>#DIV/0!</v>
      </c>
      <c r="S38" s="166" t="e">
        <f t="shared" si="36"/>
        <v>#DIV/0!</v>
      </c>
      <c r="T38" s="166" t="e">
        <f t="shared" si="36"/>
        <v>#DIV/0!</v>
      </c>
      <c r="U38" s="166" t="e">
        <f t="shared" si="36"/>
        <v>#DIV/0!</v>
      </c>
      <c r="V38" s="166" t="e">
        <f t="shared" si="36"/>
        <v>#DIV/0!</v>
      </c>
      <c r="W38" s="168" t="e">
        <f>W36+W19</f>
        <v>#DIV/0!</v>
      </c>
      <c r="X38" s="144"/>
    </row>
    <row r="39" spans="1:24" s="2" customFormat="1" x14ac:dyDescent="0.2">
      <c r="A39" s="144"/>
      <c r="B39" s="106"/>
      <c r="C39" s="101"/>
      <c r="D39" s="76"/>
      <c r="E39" s="68"/>
      <c r="F39" s="124"/>
      <c r="G39" s="119"/>
      <c r="H39" s="107"/>
      <c r="I39" s="72"/>
      <c r="J39" s="72"/>
      <c r="K39" s="72"/>
      <c r="L39" s="72"/>
      <c r="M39" s="101"/>
      <c r="N39" s="101"/>
      <c r="O39" s="72"/>
      <c r="P39" s="72"/>
      <c r="Q39" s="107"/>
      <c r="R39" s="107"/>
      <c r="S39" s="107"/>
      <c r="T39" s="72"/>
      <c r="U39" s="107"/>
      <c r="V39" s="72"/>
      <c r="W39" s="108"/>
      <c r="X39" s="144"/>
    </row>
    <row r="40" spans="1:24" s="2" customFormat="1" x14ac:dyDescent="0.2">
      <c r="A40" s="144"/>
      <c r="B40" s="106" t="s">
        <v>85</v>
      </c>
      <c r="C40" s="101"/>
      <c r="D40" s="76"/>
      <c r="E40" s="68"/>
      <c r="F40" s="124"/>
      <c r="G40" s="119"/>
      <c r="H40" s="107"/>
      <c r="I40" s="72"/>
      <c r="J40" s="72"/>
      <c r="K40" s="72"/>
      <c r="L40" s="72"/>
      <c r="M40" s="101"/>
      <c r="N40" s="101"/>
      <c r="O40" s="72"/>
      <c r="P40" s="72"/>
      <c r="Q40" s="107"/>
      <c r="R40" s="107"/>
      <c r="S40" s="107"/>
      <c r="T40" s="72"/>
      <c r="U40" s="107"/>
      <c r="V40" s="72"/>
      <c r="W40" s="108"/>
      <c r="X40" s="144"/>
    </row>
    <row r="41" spans="1:24" s="2" customFormat="1" x14ac:dyDescent="0.2">
      <c r="A41" s="144"/>
      <c r="B41" s="139"/>
      <c r="C41" s="101"/>
      <c r="D41" s="76"/>
      <c r="E41" s="68"/>
      <c r="F41" s="124"/>
      <c r="G41" s="119"/>
      <c r="H41" s="107"/>
      <c r="I41" s="72"/>
      <c r="J41" s="72"/>
      <c r="K41" s="72"/>
      <c r="L41" s="72"/>
      <c r="M41" s="101"/>
      <c r="N41" s="101"/>
      <c r="O41" s="72"/>
      <c r="P41" s="72"/>
      <c r="Q41" s="169"/>
      <c r="R41" s="165">
        <f>Q41*$R$6</f>
        <v>0</v>
      </c>
      <c r="S41" s="165">
        <f>R41+Q41</f>
        <v>0</v>
      </c>
      <c r="T41" s="99">
        <f>$T$6*S41</f>
        <v>0</v>
      </c>
      <c r="U41" s="165">
        <f>S41+T41</f>
        <v>0</v>
      </c>
      <c r="V41" s="99">
        <f>$V$6*U41</f>
        <v>0</v>
      </c>
      <c r="W41" s="167">
        <f>U41+V41</f>
        <v>0</v>
      </c>
      <c r="X41" s="144"/>
    </row>
    <row r="42" spans="1:24" s="2" customFormat="1" x14ac:dyDescent="0.2">
      <c r="A42" s="144"/>
      <c r="B42" s="139"/>
      <c r="C42" s="101"/>
      <c r="D42" s="76"/>
      <c r="E42" s="68"/>
      <c r="F42" s="124"/>
      <c r="G42" s="119"/>
      <c r="H42" s="107"/>
      <c r="I42" s="72"/>
      <c r="J42" s="72"/>
      <c r="K42" s="72"/>
      <c r="L42" s="72"/>
      <c r="M42" s="101"/>
      <c r="N42" s="101"/>
      <c r="O42" s="72"/>
      <c r="P42" s="72"/>
      <c r="Q42" s="169"/>
      <c r="R42" s="165">
        <f t="shared" ref="R42:R49" si="37">Q42*$R$6</f>
        <v>0</v>
      </c>
      <c r="S42" s="165">
        <f t="shared" ref="S42:S49" si="38">R42+Q42</f>
        <v>0</v>
      </c>
      <c r="T42" s="99">
        <f t="shared" ref="T42:T49" si="39">$T$6*S42</f>
        <v>0</v>
      </c>
      <c r="U42" s="165">
        <f t="shared" ref="U42:U49" si="40">S42+T42</f>
        <v>0</v>
      </c>
      <c r="V42" s="99">
        <f t="shared" ref="V42:V49" si="41">$V$6*U42</f>
        <v>0</v>
      </c>
      <c r="W42" s="167">
        <f t="shared" ref="W42:W49" si="42">U42+V42</f>
        <v>0</v>
      </c>
      <c r="X42" s="144"/>
    </row>
    <row r="43" spans="1:24" s="2" customFormat="1" x14ac:dyDescent="0.2">
      <c r="A43" s="144"/>
      <c r="B43" s="139"/>
      <c r="C43" s="101"/>
      <c r="D43" s="76"/>
      <c r="E43" s="68"/>
      <c r="F43" s="68"/>
      <c r="G43" s="119"/>
      <c r="H43" s="107"/>
      <c r="I43" s="72"/>
      <c r="J43" s="72"/>
      <c r="K43" s="72"/>
      <c r="L43" s="72"/>
      <c r="M43" s="101"/>
      <c r="N43" s="101"/>
      <c r="O43" s="72"/>
      <c r="P43" s="72"/>
      <c r="Q43" s="169"/>
      <c r="R43" s="165">
        <f t="shared" si="37"/>
        <v>0</v>
      </c>
      <c r="S43" s="165">
        <f t="shared" si="38"/>
        <v>0</v>
      </c>
      <c r="T43" s="99">
        <f t="shared" si="39"/>
        <v>0</v>
      </c>
      <c r="U43" s="165">
        <f t="shared" si="40"/>
        <v>0</v>
      </c>
      <c r="V43" s="99">
        <f t="shared" si="41"/>
        <v>0</v>
      </c>
      <c r="W43" s="167">
        <f t="shared" si="42"/>
        <v>0</v>
      </c>
      <c r="X43" s="144"/>
    </row>
    <row r="44" spans="1:24" s="2" customFormat="1" x14ac:dyDescent="0.2">
      <c r="A44" s="144"/>
      <c r="B44" s="139"/>
      <c r="C44" s="101"/>
      <c r="D44" s="76"/>
      <c r="E44" s="68"/>
      <c r="F44" s="68"/>
      <c r="G44" s="119"/>
      <c r="H44" s="107"/>
      <c r="I44" s="72"/>
      <c r="J44" s="72"/>
      <c r="K44" s="72"/>
      <c r="L44" s="72"/>
      <c r="M44" s="101"/>
      <c r="N44" s="101"/>
      <c r="O44" s="72"/>
      <c r="P44" s="72"/>
      <c r="Q44" s="169"/>
      <c r="R44" s="165">
        <f t="shared" si="37"/>
        <v>0</v>
      </c>
      <c r="S44" s="165">
        <f t="shared" si="38"/>
        <v>0</v>
      </c>
      <c r="T44" s="99">
        <f t="shared" si="39"/>
        <v>0</v>
      </c>
      <c r="U44" s="165">
        <f t="shared" si="40"/>
        <v>0</v>
      </c>
      <c r="V44" s="99">
        <f t="shared" si="41"/>
        <v>0</v>
      </c>
      <c r="W44" s="167">
        <f t="shared" si="42"/>
        <v>0</v>
      </c>
      <c r="X44" s="144"/>
    </row>
    <row r="45" spans="1:24" s="2" customFormat="1" x14ac:dyDescent="0.2">
      <c r="A45" s="144"/>
      <c r="B45" s="140"/>
      <c r="C45" s="101"/>
      <c r="D45" s="76"/>
      <c r="E45" s="68"/>
      <c r="F45" s="68"/>
      <c r="G45" s="119"/>
      <c r="H45" s="107"/>
      <c r="I45" s="72"/>
      <c r="J45" s="72"/>
      <c r="K45" s="72"/>
      <c r="L45" s="72"/>
      <c r="M45" s="101"/>
      <c r="N45" s="101"/>
      <c r="O45" s="72"/>
      <c r="P45" s="72"/>
      <c r="Q45" s="169"/>
      <c r="R45" s="165">
        <f t="shared" si="37"/>
        <v>0</v>
      </c>
      <c r="S45" s="165">
        <f t="shared" si="38"/>
        <v>0</v>
      </c>
      <c r="T45" s="99">
        <f t="shared" si="39"/>
        <v>0</v>
      </c>
      <c r="U45" s="165">
        <f t="shared" si="40"/>
        <v>0</v>
      </c>
      <c r="V45" s="99">
        <f t="shared" si="41"/>
        <v>0</v>
      </c>
      <c r="W45" s="167">
        <f t="shared" si="42"/>
        <v>0</v>
      </c>
      <c r="X45" s="144"/>
    </row>
    <row r="46" spans="1:24" s="2" customFormat="1" x14ac:dyDescent="0.2">
      <c r="A46" s="144"/>
      <c r="B46" s="140"/>
      <c r="C46" s="101"/>
      <c r="D46" s="76"/>
      <c r="E46" s="68"/>
      <c r="F46" s="68"/>
      <c r="G46" s="119"/>
      <c r="H46" s="107"/>
      <c r="I46" s="72"/>
      <c r="J46" s="72"/>
      <c r="K46" s="72"/>
      <c r="L46" s="72"/>
      <c r="M46" s="101"/>
      <c r="N46" s="101"/>
      <c r="O46" s="72"/>
      <c r="P46" s="72"/>
      <c r="Q46" s="169"/>
      <c r="R46" s="165">
        <f t="shared" si="37"/>
        <v>0</v>
      </c>
      <c r="S46" s="165">
        <f t="shared" si="38"/>
        <v>0</v>
      </c>
      <c r="T46" s="99">
        <f t="shared" si="39"/>
        <v>0</v>
      </c>
      <c r="U46" s="165">
        <f t="shared" si="40"/>
        <v>0</v>
      </c>
      <c r="V46" s="99">
        <f t="shared" si="41"/>
        <v>0</v>
      </c>
      <c r="W46" s="167">
        <f t="shared" si="42"/>
        <v>0</v>
      </c>
      <c r="X46" s="144"/>
    </row>
    <row r="47" spans="1:24" s="2" customFormat="1" x14ac:dyDescent="0.2">
      <c r="A47" s="144"/>
      <c r="B47" s="140"/>
      <c r="C47" s="101"/>
      <c r="D47" s="76"/>
      <c r="E47" s="68"/>
      <c r="F47" s="68"/>
      <c r="G47" s="119"/>
      <c r="H47" s="107"/>
      <c r="I47" s="72"/>
      <c r="J47" s="72"/>
      <c r="K47" s="72"/>
      <c r="L47" s="72"/>
      <c r="M47" s="101"/>
      <c r="N47" s="101"/>
      <c r="O47" s="72"/>
      <c r="P47" s="72"/>
      <c r="Q47" s="169"/>
      <c r="R47" s="165">
        <f t="shared" si="37"/>
        <v>0</v>
      </c>
      <c r="S47" s="165">
        <f t="shared" si="38"/>
        <v>0</v>
      </c>
      <c r="T47" s="99">
        <f t="shared" si="39"/>
        <v>0</v>
      </c>
      <c r="U47" s="165">
        <f t="shared" si="40"/>
        <v>0</v>
      </c>
      <c r="V47" s="99">
        <f t="shared" si="41"/>
        <v>0</v>
      </c>
      <c r="W47" s="167">
        <f t="shared" si="42"/>
        <v>0</v>
      </c>
      <c r="X47" s="144"/>
    </row>
    <row r="48" spans="1:24" s="2" customFormat="1" x14ac:dyDescent="0.2">
      <c r="A48" s="144"/>
      <c r="B48" s="140"/>
      <c r="C48" s="101"/>
      <c r="D48" s="76"/>
      <c r="E48" s="68"/>
      <c r="F48" s="68"/>
      <c r="G48" s="119"/>
      <c r="H48" s="107"/>
      <c r="I48" s="72"/>
      <c r="J48" s="72"/>
      <c r="K48" s="72"/>
      <c r="L48" s="72"/>
      <c r="M48" s="101"/>
      <c r="N48" s="101"/>
      <c r="O48" s="72"/>
      <c r="P48" s="72"/>
      <c r="Q48" s="169"/>
      <c r="R48" s="165">
        <f t="shared" si="37"/>
        <v>0</v>
      </c>
      <c r="S48" s="165">
        <f t="shared" si="38"/>
        <v>0</v>
      </c>
      <c r="T48" s="99">
        <f t="shared" si="39"/>
        <v>0</v>
      </c>
      <c r="U48" s="165">
        <f t="shared" si="40"/>
        <v>0</v>
      </c>
      <c r="V48" s="99">
        <f t="shared" si="41"/>
        <v>0</v>
      </c>
      <c r="W48" s="167">
        <f t="shared" si="42"/>
        <v>0</v>
      </c>
      <c r="X48" s="144"/>
    </row>
    <row r="49" spans="1:28" s="2" customFormat="1" x14ac:dyDescent="0.2">
      <c r="A49" s="144"/>
      <c r="B49" s="140"/>
      <c r="C49" s="101"/>
      <c r="D49" s="76"/>
      <c r="E49" s="68"/>
      <c r="F49" s="68"/>
      <c r="G49" s="119"/>
      <c r="H49" s="107"/>
      <c r="I49" s="72"/>
      <c r="J49" s="72"/>
      <c r="K49" s="72"/>
      <c r="L49" s="72"/>
      <c r="M49" s="101"/>
      <c r="N49" s="101"/>
      <c r="O49" s="72"/>
      <c r="P49" s="72"/>
      <c r="Q49" s="169"/>
      <c r="R49" s="165">
        <f t="shared" si="37"/>
        <v>0</v>
      </c>
      <c r="S49" s="165">
        <f t="shared" si="38"/>
        <v>0</v>
      </c>
      <c r="T49" s="99">
        <f t="shared" si="39"/>
        <v>0</v>
      </c>
      <c r="U49" s="165">
        <f t="shared" si="40"/>
        <v>0</v>
      </c>
      <c r="V49" s="99">
        <f t="shared" si="41"/>
        <v>0</v>
      </c>
      <c r="W49" s="167">
        <f t="shared" si="42"/>
        <v>0</v>
      </c>
      <c r="X49" s="144"/>
    </row>
    <row r="50" spans="1:28" s="2" customFormat="1" x14ac:dyDescent="0.2">
      <c r="A50" s="144"/>
      <c r="B50" s="134"/>
      <c r="C50" s="101"/>
      <c r="D50" s="76"/>
      <c r="E50" s="68"/>
      <c r="F50" s="68"/>
      <c r="G50" s="119"/>
      <c r="H50" s="107"/>
      <c r="I50" s="72"/>
      <c r="J50" s="72"/>
      <c r="K50" s="72"/>
      <c r="L50" s="72"/>
      <c r="M50" s="101"/>
      <c r="N50" s="101"/>
      <c r="O50" s="72"/>
      <c r="P50" s="72"/>
      <c r="Q50" s="166"/>
      <c r="R50" s="166"/>
      <c r="S50" s="166"/>
      <c r="T50" s="119"/>
      <c r="U50" s="166"/>
      <c r="V50" s="119"/>
      <c r="W50" s="168"/>
      <c r="X50" s="144"/>
    </row>
    <row r="51" spans="1:28" s="2" customFormat="1" x14ac:dyDescent="0.2">
      <c r="A51" s="144"/>
      <c r="B51" s="135" t="s">
        <v>87</v>
      </c>
      <c r="C51" s="101"/>
      <c r="D51" s="76"/>
      <c r="E51" s="68"/>
      <c r="F51" s="68"/>
      <c r="G51" s="119"/>
      <c r="H51" s="107"/>
      <c r="I51" s="72"/>
      <c r="J51" s="72"/>
      <c r="K51" s="72"/>
      <c r="L51" s="72"/>
      <c r="M51" s="101"/>
      <c r="N51" s="101"/>
      <c r="O51" s="72"/>
      <c r="P51" s="72"/>
      <c r="Q51" s="166">
        <f t="shared" ref="Q51:V51" si="43">SUM(Q41:Q49)</f>
        <v>0</v>
      </c>
      <c r="R51" s="166">
        <f t="shared" si="43"/>
        <v>0</v>
      </c>
      <c r="S51" s="166">
        <f t="shared" si="43"/>
        <v>0</v>
      </c>
      <c r="T51" s="166">
        <f t="shared" si="43"/>
        <v>0</v>
      </c>
      <c r="U51" s="166">
        <f t="shared" si="43"/>
        <v>0</v>
      </c>
      <c r="V51" s="166">
        <f t="shared" si="43"/>
        <v>0</v>
      </c>
      <c r="W51" s="168">
        <f>SUM(W41:W49)</f>
        <v>0</v>
      </c>
      <c r="X51" s="144"/>
    </row>
    <row r="52" spans="1:28" s="2" customFormat="1" x14ac:dyDescent="0.2">
      <c r="A52" s="144"/>
      <c r="B52" s="106"/>
      <c r="C52" s="101"/>
      <c r="D52" s="76"/>
      <c r="E52" s="68"/>
      <c r="F52" s="68"/>
      <c r="G52" s="119"/>
      <c r="H52" s="107"/>
      <c r="I52" s="72"/>
      <c r="J52" s="72"/>
      <c r="K52" s="72"/>
      <c r="L52" s="72"/>
      <c r="M52" s="101"/>
      <c r="N52" s="101"/>
      <c r="O52" s="72"/>
      <c r="P52" s="72"/>
      <c r="Q52" s="166"/>
      <c r="R52" s="166"/>
      <c r="S52" s="166"/>
      <c r="T52" s="119"/>
      <c r="U52" s="166"/>
      <c r="V52" s="119"/>
      <c r="W52" s="168"/>
      <c r="X52" s="144"/>
    </row>
    <row r="53" spans="1:28" ht="10.8" thickBot="1" x14ac:dyDescent="0.25">
      <c r="A53" s="145" t="s">
        <v>101</v>
      </c>
      <c r="B53" s="116"/>
      <c r="C53" s="109"/>
      <c r="D53" s="117" t="e">
        <f>SUM(D36+D19)</f>
        <v>#DIV/0!</v>
      </c>
      <c r="E53" s="120" t="e">
        <f>SUM(E36+E19)</f>
        <v>#DIV/0!</v>
      </c>
      <c r="F53" s="120">
        <f>SUM(F36+F19)</f>
        <v>0</v>
      </c>
      <c r="G53" s="170"/>
      <c r="H53" s="170" t="e">
        <f>H36+H19</f>
        <v>#DIV/0!</v>
      </c>
      <c r="I53" s="170" t="e">
        <f>I36+I19</f>
        <v>#DIV/0!</v>
      </c>
      <c r="J53" s="170" t="e">
        <f>J36+J19</f>
        <v>#DIV/0!</v>
      </c>
      <c r="K53" s="170" t="e">
        <f>K36+K19</f>
        <v>#DIV/0!</v>
      </c>
      <c r="L53" s="170" t="e">
        <f>L36+L19</f>
        <v>#DIV/0!</v>
      </c>
      <c r="M53" s="109"/>
      <c r="N53" s="109"/>
      <c r="O53" s="170" t="e">
        <f>O38</f>
        <v>#DIV/0!</v>
      </c>
      <c r="P53" s="170" t="e">
        <f>P38</f>
        <v>#DIV/0!</v>
      </c>
      <c r="Q53" s="170" t="e">
        <f>Q38+Q51</f>
        <v>#DIV/0!</v>
      </c>
      <c r="R53" s="170" t="e">
        <f t="shared" ref="R53:W53" si="44">R38+R51</f>
        <v>#DIV/0!</v>
      </c>
      <c r="S53" s="170" t="e">
        <f t="shared" si="44"/>
        <v>#DIV/0!</v>
      </c>
      <c r="T53" s="170" t="e">
        <f t="shared" si="44"/>
        <v>#DIV/0!</v>
      </c>
      <c r="U53" s="170" t="e">
        <f t="shared" si="44"/>
        <v>#DIV/0!</v>
      </c>
      <c r="V53" s="170" t="e">
        <f t="shared" si="44"/>
        <v>#DIV/0!</v>
      </c>
      <c r="W53" s="171" t="e">
        <f t="shared" si="44"/>
        <v>#DIV/0!</v>
      </c>
      <c r="X53" s="176" t="e">
        <f>W53/X11</f>
        <v>#DIV/0!</v>
      </c>
    </row>
    <row r="54" spans="1:28" ht="11.25" customHeight="1" x14ac:dyDescent="0.2">
      <c r="B54" s="104"/>
      <c r="C54" s="102"/>
      <c r="D54" s="100"/>
      <c r="E54" s="100"/>
      <c r="F54" s="100"/>
      <c r="G54" s="112"/>
      <c r="H54" s="113"/>
      <c r="I54" s="114"/>
      <c r="J54" s="114"/>
      <c r="K54" s="114"/>
      <c r="L54" s="114"/>
      <c r="M54" s="102"/>
      <c r="N54" s="102"/>
      <c r="O54" s="114"/>
      <c r="P54" s="114"/>
      <c r="Q54" s="113"/>
      <c r="R54" s="113"/>
      <c r="S54" s="113"/>
      <c r="T54" s="114"/>
      <c r="U54" s="113"/>
      <c r="V54" s="114"/>
      <c r="W54" s="115"/>
      <c r="X54" s="142"/>
    </row>
    <row r="55" spans="1:28" x14ac:dyDescent="0.2">
      <c r="A55" s="236" t="s">
        <v>102</v>
      </c>
      <c r="B55" s="202" t="s">
        <v>131</v>
      </c>
      <c r="C55" s="110"/>
      <c r="D55" s="110"/>
      <c r="E55" s="110"/>
      <c r="F55" s="110"/>
      <c r="G55" s="111"/>
      <c r="H55" s="110"/>
      <c r="I55" s="111"/>
      <c r="J55" s="110"/>
      <c r="K55" s="111"/>
      <c r="L55" s="111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8"/>
      <c r="X55" s="174"/>
      <c r="Y55" s="4"/>
      <c r="Z55" s="4"/>
      <c r="AA55" s="4"/>
      <c r="AB55" s="4"/>
    </row>
    <row r="56" spans="1:28" x14ac:dyDescent="0.2">
      <c r="B56" s="202" t="s">
        <v>135</v>
      </c>
      <c r="C56" s="110"/>
      <c r="D56" s="110"/>
      <c r="E56" s="110"/>
      <c r="F56" s="110"/>
      <c r="G56" s="111"/>
      <c r="H56" s="110"/>
      <c r="I56" s="111"/>
      <c r="J56" s="110"/>
      <c r="K56" s="111"/>
      <c r="L56" s="111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8"/>
      <c r="X56" s="233">
        <v>471307</v>
      </c>
      <c r="Y56" s="4"/>
      <c r="Z56" s="4"/>
      <c r="AA56" s="4"/>
      <c r="AB56" s="4"/>
    </row>
    <row r="57" spans="1:28" x14ac:dyDescent="0.2">
      <c r="B57" s="106" t="s">
        <v>1</v>
      </c>
      <c r="C57" s="97"/>
      <c r="D57" s="77"/>
      <c r="E57" s="95"/>
      <c r="F57" s="95"/>
      <c r="G57" s="98"/>
      <c r="H57" s="97"/>
      <c r="I57" s="98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103"/>
      <c r="X57" s="143"/>
    </row>
    <row r="58" spans="1:28" x14ac:dyDescent="0.2">
      <c r="B58" s="90"/>
      <c r="C58" s="97" t="s">
        <v>30</v>
      </c>
      <c r="D58" s="75" t="e">
        <f t="shared" ref="D58:D63" si="45">F58/$F$7</f>
        <v>#DIV/0!</v>
      </c>
      <c r="E58" s="66" t="e">
        <f t="shared" ref="E58:E63" si="46">F58/$F$7*$E$7</f>
        <v>#DIV/0!</v>
      </c>
      <c r="F58" s="24"/>
      <c r="G58" s="62"/>
      <c r="H58" s="165" t="e">
        <f t="shared" ref="H58:H63" si="47">G58*E58</f>
        <v>#DIV/0!</v>
      </c>
      <c r="I58" s="99" t="e">
        <f t="shared" ref="I58:I63" si="48">E58*$I$6</f>
        <v>#DIV/0!</v>
      </c>
      <c r="J58" s="99" t="e">
        <f t="shared" ref="J58:J63" si="49">H58*$J$6</f>
        <v>#DIV/0!</v>
      </c>
      <c r="K58" s="99" t="e">
        <f t="shared" ref="K58:K63" si="50">MIN(($K$6*$K$7*(E58/2080)),(H58*$K$6))</f>
        <v>#DIV/0!</v>
      </c>
      <c r="L58" s="99" t="e">
        <f t="shared" ref="L58:L63" si="51">MIN(($L$6*$L$7*(E58/2080)),(H58*$L$6))</f>
        <v>#DIV/0!</v>
      </c>
      <c r="M58" s="137"/>
      <c r="N58" s="172"/>
      <c r="O58" s="99" t="e">
        <f t="shared" ref="O58:O63" si="52">N58*H58/100</f>
        <v>#DIV/0!</v>
      </c>
      <c r="P58" s="99" t="e">
        <f t="shared" ref="P58:P63" si="53">SUM(I58:L58)+O58</f>
        <v>#DIV/0!</v>
      </c>
      <c r="Q58" s="99" t="e">
        <f t="shared" ref="Q58:Q63" si="54">H58+P58</f>
        <v>#DIV/0!</v>
      </c>
      <c r="R58" s="99" t="e">
        <f t="shared" ref="R58:R63" si="55">Q58*$R$6</f>
        <v>#DIV/0!</v>
      </c>
      <c r="S58" s="99" t="e">
        <f t="shared" ref="S58:S63" si="56">Q58+R58</f>
        <v>#DIV/0!</v>
      </c>
      <c r="T58" s="99" t="e">
        <f t="shared" ref="T58:T63" si="57">$T$6*S58</f>
        <v>#DIV/0!</v>
      </c>
      <c r="U58" s="165" t="e">
        <f t="shared" ref="U58:U63" si="58">S58+T58</f>
        <v>#DIV/0!</v>
      </c>
      <c r="V58" s="99" t="e">
        <f t="shared" ref="V58:V63" si="59">$V$6*U58</f>
        <v>#DIV/0!</v>
      </c>
      <c r="W58" s="167" t="e">
        <f t="shared" ref="W58:W63" si="60">U58+V58</f>
        <v>#DIV/0!</v>
      </c>
      <c r="X58" s="143"/>
    </row>
    <row r="59" spans="1:28" x14ac:dyDescent="0.2">
      <c r="B59" s="90"/>
      <c r="C59" s="97" t="s">
        <v>30</v>
      </c>
      <c r="D59" s="75" t="e">
        <f t="shared" si="45"/>
        <v>#DIV/0!</v>
      </c>
      <c r="E59" s="66" t="e">
        <f t="shared" si="46"/>
        <v>#DIV/0!</v>
      </c>
      <c r="F59" s="24"/>
      <c r="G59" s="62"/>
      <c r="H59" s="165" t="e">
        <f t="shared" si="47"/>
        <v>#DIV/0!</v>
      </c>
      <c r="I59" s="99" t="e">
        <f t="shared" si="48"/>
        <v>#DIV/0!</v>
      </c>
      <c r="J59" s="99" t="e">
        <f t="shared" si="49"/>
        <v>#DIV/0!</v>
      </c>
      <c r="K59" s="99" t="e">
        <f t="shared" si="50"/>
        <v>#DIV/0!</v>
      </c>
      <c r="L59" s="99" t="e">
        <f t="shared" si="51"/>
        <v>#DIV/0!</v>
      </c>
      <c r="M59" s="137"/>
      <c r="N59" s="172"/>
      <c r="O59" s="99" t="e">
        <f t="shared" si="52"/>
        <v>#DIV/0!</v>
      </c>
      <c r="P59" s="99" t="e">
        <f t="shared" si="53"/>
        <v>#DIV/0!</v>
      </c>
      <c r="Q59" s="99" t="e">
        <f t="shared" si="54"/>
        <v>#DIV/0!</v>
      </c>
      <c r="R59" s="99" t="e">
        <f t="shared" si="55"/>
        <v>#DIV/0!</v>
      </c>
      <c r="S59" s="99" t="e">
        <f t="shared" si="56"/>
        <v>#DIV/0!</v>
      </c>
      <c r="T59" s="99" t="e">
        <f t="shared" si="57"/>
        <v>#DIV/0!</v>
      </c>
      <c r="U59" s="165" t="e">
        <f t="shared" si="58"/>
        <v>#DIV/0!</v>
      </c>
      <c r="V59" s="99" t="e">
        <f t="shared" si="59"/>
        <v>#DIV/0!</v>
      </c>
      <c r="W59" s="167" t="e">
        <f t="shared" si="60"/>
        <v>#DIV/0!</v>
      </c>
      <c r="X59" s="143"/>
    </row>
    <row r="60" spans="1:28" x14ac:dyDescent="0.2">
      <c r="B60" s="90"/>
      <c r="C60" s="97" t="s">
        <v>30</v>
      </c>
      <c r="D60" s="75" t="e">
        <f t="shared" si="45"/>
        <v>#DIV/0!</v>
      </c>
      <c r="E60" s="66" t="e">
        <f t="shared" si="46"/>
        <v>#DIV/0!</v>
      </c>
      <c r="F60" s="84">
        <v>0</v>
      </c>
      <c r="G60" s="62">
        <v>0</v>
      </c>
      <c r="H60" s="165" t="e">
        <f t="shared" si="47"/>
        <v>#DIV/0!</v>
      </c>
      <c r="I60" s="99" t="e">
        <f t="shared" si="48"/>
        <v>#DIV/0!</v>
      </c>
      <c r="J60" s="99" t="e">
        <f t="shared" si="49"/>
        <v>#DIV/0!</v>
      </c>
      <c r="K60" s="99" t="e">
        <f t="shared" si="50"/>
        <v>#DIV/0!</v>
      </c>
      <c r="L60" s="99" t="e">
        <f t="shared" si="51"/>
        <v>#DIV/0!</v>
      </c>
      <c r="M60" s="137"/>
      <c r="N60" s="172"/>
      <c r="O60" s="99" t="e">
        <f t="shared" si="52"/>
        <v>#DIV/0!</v>
      </c>
      <c r="P60" s="99" t="e">
        <f t="shared" si="53"/>
        <v>#DIV/0!</v>
      </c>
      <c r="Q60" s="99" t="e">
        <f t="shared" si="54"/>
        <v>#DIV/0!</v>
      </c>
      <c r="R60" s="99" t="e">
        <f t="shared" si="55"/>
        <v>#DIV/0!</v>
      </c>
      <c r="S60" s="99" t="e">
        <f t="shared" si="56"/>
        <v>#DIV/0!</v>
      </c>
      <c r="T60" s="99" t="e">
        <f t="shared" si="57"/>
        <v>#DIV/0!</v>
      </c>
      <c r="U60" s="165" t="e">
        <f t="shared" si="58"/>
        <v>#DIV/0!</v>
      </c>
      <c r="V60" s="99" t="e">
        <f t="shared" si="59"/>
        <v>#DIV/0!</v>
      </c>
      <c r="W60" s="167" t="e">
        <f t="shared" si="60"/>
        <v>#DIV/0!</v>
      </c>
      <c r="X60" s="143"/>
    </row>
    <row r="61" spans="1:28" x14ac:dyDescent="0.2">
      <c r="B61" s="90"/>
      <c r="C61" s="97" t="s">
        <v>30</v>
      </c>
      <c r="D61" s="75" t="e">
        <f t="shared" si="45"/>
        <v>#DIV/0!</v>
      </c>
      <c r="E61" s="66" t="e">
        <f t="shared" si="46"/>
        <v>#DIV/0!</v>
      </c>
      <c r="F61" s="24"/>
      <c r="G61" s="62"/>
      <c r="H61" s="165" t="e">
        <f t="shared" si="47"/>
        <v>#DIV/0!</v>
      </c>
      <c r="I61" s="99" t="e">
        <f t="shared" si="48"/>
        <v>#DIV/0!</v>
      </c>
      <c r="J61" s="99" t="e">
        <f t="shared" si="49"/>
        <v>#DIV/0!</v>
      </c>
      <c r="K61" s="99" t="e">
        <f t="shared" si="50"/>
        <v>#DIV/0!</v>
      </c>
      <c r="L61" s="99" t="e">
        <f t="shared" si="51"/>
        <v>#DIV/0!</v>
      </c>
      <c r="M61" s="137"/>
      <c r="N61" s="172"/>
      <c r="O61" s="99" t="e">
        <f t="shared" si="52"/>
        <v>#DIV/0!</v>
      </c>
      <c r="P61" s="99" t="e">
        <f t="shared" si="53"/>
        <v>#DIV/0!</v>
      </c>
      <c r="Q61" s="99" t="e">
        <f t="shared" si="54"/>
        <v>#DIV/0!</v>
      </c>
      <c r="R61" s="99" t="e">
        <f t="shared" si="55"/>
        <v>#DIV/0!</v>
      </c>
      <c r="S61" s="99" t="e">
        <f t="shared" si="56"/>
        <v>#DIV/0!</v>
      </c>
      <c r="T61" s="99" t="e">
        <f t="shared" si="57"/>
        <v>#DIV/0!</v>
      </c>
      <c r="U61" s="165" t="e">
        <f t="shared" si="58"/>
        <v>#DIV/0!</v>
      </c>
      <c r="V61" s="99" t="e">
        <f t="shared" si="59"/>
        <v>#DIV/0!</v>
      </c>
      <c r="W61" s="167" t="e">
        <f t="shared" si="60"/>
        <v>#DIV/0!</v>
      </c>
      <c r="X61" s="143"/>
    </row>
    <row r="62" spans="1:28" x14ac:dyDescent="0.2">
      <c r="B62" s="90"/>
      <c r="C62" s="97" t="s">
        <v>30</v>
      </c>
      <c r="D62" s="75" t="e">
        <f t="shared" si="45"/>
        <v>#DIV/0!</v>
      </c>
      <c r="E62" s="66" t="e">
        <f t="shared" si="46"/>
        <v>#DIV/0!</v>
      </c>
      <c r="F62" s="84"/>
      <c r="G62" s="62"/>
      <c r="H62" s="165" t="e">
        <f t="shared" si="47"/>
        <v>#DIV/0!</v>
      </c>
      <c r="I62" s="99" t="e">
        <f t="shared" si="48"/>
        <v>#DIV/0!</v>
      </c>
      <c r="J62" s="99" t="e">
        <f t="shared" si="49"/>
        <v>#DIV/0!</v>
      </c>
      <c r="K62" s="99" t="e">
        <f t="shared" si="50"/>
        <v>#DIV/0!</v>
      </c>
      <c r="L62" s="99" t="e">
        <f t="shared" si="51"/>
        <v>#DIV/0!</v>
      </c>
      <c r="M62" s="53"/>
      <c r="N62" s="82"/>
      <c r="O62" s="99" t="e">
        <f t="shared" si="52"/>
        <v>#DIV/0!</v>
      </c>
      <c r="P62" s="99" t="e">
        <f t="shared" si="53"/>
        <v>#DIV/0!</v>
      </c>
      <c r="Q62" s="99" t="e">
        <f t="shared" si="54"/>
        <v>#DIV/0!</v>
      </c>
      <c r="R62" s="99" t="e">
        <f t="shared" si="55"/>
        <v>#DIV/0!</v>
      </c>
      <c r="S62" s="99" t="e">
        <f t="shared" si="56"/>
        <v>#DIV/0!</v>
      </c>
      <c r="T62" s="99" t="e">
        <f t="shared" si="57"/>
        <v>#DIV/0!</v>
      </c>
      <c r="U62" s="165" t="e">
        <f t="shared" si="58"/>
        <v>#DIV/0!</v>
      </c>
      <c r="V62" s="99" t="e">
        <f t="shared" si="59"/>
        <v>#DIV/0!</v>
      </c>
      <c r="W62" s="167" t="e">
        <f t="shared" si="60"/>
        <v>#DIV/0!</v>
      </c>
      <c r="X62" s="143"/>
    </row>
    <row r="63" spans="1:28" x14ac:dyDescent="0.2">
      <c r="B63" s="90"/>
      <c r="C63" s="97" t="s">
        <v>30</v>
      </c>
      <c r="D63" s="75" t="e">
        <f t="shared" si="45"/>
        <v>#DIV/0!</v>
      </c>
      <c r="E63" s="66" t="e">
        <f t="shared" si="46"/>
        <v>#DIV/0!</v>
      </c>
      <c r="F63" s="24"/>
      <c r="G63" s="62"/>
      <c r="H63" s="165" t="e">
        <f t="shared" si="47"/>
        <v>#DIV/0!</v>
      </c>
      <c r="I63" s="99" t="e">
        <f t="shared" si="48"/>
        <v>#DIV/0!</v>
      </c>
      <c r="J63" s="99" t="e">
        <f t="shared" si="49"/>
        <v>#DIV/0!</v>
      </c>
      <c r="K63" s="99" t="e">
        <f t="shared" si="50"/>
        <v>#DIV/0!</v>
      </c>
      <c r="L63" s="99" t="e">
        <f t="shared" si="51"/>
        <v>#DIV/0!</v>
      </c>
      <c r="M63" s="53"/>
      <c r="N63" s="82"/>
      <c r="O63" s="99" t="e">
        <f t="shared" si="52"/>
        <v>#DIV/0!</v>
      </c>
      <c r="P63" s="99" t="e">
        <f t="shared" si="53"/>
        <v>#DIV/0!</v>
      </c>
      <c r="Q63" s="99" t="e">
        <f t="shared" si="54"/>
        <v>#DIV/0!</v>
      </c>
      <c r="R63" s="99" t="e">
        <f t="shared" si="55"/>
        <v>#DIV/0!</v>
      </c>
      <c r="S63" s="99" t="e">
        <f t="shared" si="56"/>
        <v>#DIV/0!</v>
      </c>
      <c r="T63" s="99" t="e">
        <f t="shared" si="57"/>
        <v>#DIV/0!</v>
      </c>
      <c r="U63" s="165" t="e">
        <f t="shared" si="58"/>
        <v>#DIV/0!</v>
      </c>
      <c r="V63" s="99" t="e">
        <f t="shared" si="59"/>
        <v>#DIV/0!</v>
      </c>
      <c r="W63" s="167" t="e">
        <f t="shared" si="60"/>
        <v>#DIV/0!</v>
      </c>
      <c r="X63" s="143"/>
    </row>
    <row r="64" spans="1:28" s="2" customFormat="1" x14ac:dyDescent="0.2">
      <c r="B64" s="106" t="s">
        <v>2</v>
      </c>
      <c r="C64" s="101"/>
      <c r="D64" s="76" t="e">
        <f>SUM(D58:D63)</f>
        <v>#DIV/0!</v>
      </c>
      <c r="E64" s="68" t="e">
        <f>SUM(E58:E63)</f>
        <v>#DIV/0!</v>
      </c>
      <c r="F64" s="68">
        <f>SUM(F58:F63)</f>
        <v>0</v>
      </c>
      <c r="G64" s="119"/>
      <c r="H64" s="166" t="e">
        <f>SUM(H58:H63)</f>
        <v>#DIV/0!</v>
      </c>
      <c r="I64" s="119" t="e">
        <f>SUM(I58:I63)</f>
        <v>#DIV/0!</v>
      </c>
      <c r="J64" s="119" t="e">
        <f>SUM(J58:J63)</f>
        <v>#DIV/0!</v>
      </c>
      <c r="K64" s="119" t="e">
        <f>SUM(K58:K63)</f>
        <v>#DIV/0!</v>
      </c>
      <c r="L64" s="119" t="e">
        <f>SUM(L58:L63)</f>
        <v>#DIV/0!</v>
      </c>
      <c r="M64" s="101"/>
      <c r="N64" s="166"/>
      <c r="O64" s="119" t="e">
        <f t="shared" ref="O64:W64" si="61">SUM(O58:O63)</f>
        <v>#DIV/0!</v>
      </c>
      <c r="P64" s="119" t="e">
        <f t="shared" si="61"/>
        <v>#DIV/0!</v>
      </c>
      <c r="Q64" s="166" t="e">
        <f t="shared" si="61"/>
        <v>#DIV/0!</v>
      </c>
      <c r="R64" s="166" t="e">
        <f t="shared" si="61"/>
        <v>#DIV/0!</v>
      </c>
      <c r="S64" s="166" t="e">
        <f t="shared" si="61"/>
        <v>#DIV/0!</v>
      </c>
      <c r="T64" s="119" t="e">
        <f t="shared" si="61"/>
        <v>#DIV/0!</v>
      </c>
      <c r="U64" s="166" t="e">
        <f t="shared" si="61"/>
        <v>#DIV/0!</v>
      </c>
      <c r="V64" s="119" t="e">
        <f t="shared" si="61"/>
        <v>#DIV/0!</v>
      </c>
      <c r="W64" s="168" t="e">
        <f t="shared" si="61"/>
        <v>#DIV/0!</v>
      </c>
      <c r="X64" s="144"/>
    </row>
    <row r="65" spans="2:24" x14ac:dyDescent="0.2">
      <c r="B65" s="106"/>
      <c r="C65" s="97"/>
      <c r="D65" s="77"/>
      <c r="E65" s="69"/>
      <c r="F65" s="105"/>
      <c r="G65" s="99"/>
      <c r="H65" s="165"/>
      <c r="I65" s="99"/>
      <c r="J65" s="166"/>
      <c r="K65" s="165"/>
      <c r="L65" s="165"/>
      <c r="M65" s="97"/>
      <c r="N65" s="165"/>
      <c r="O65" s="165"/>
      <c r="P65" s="165"/>
      <c r="Q65" s="165"/>
      <c r="R65" s="165"/>
      <c r="S65" s="165"/>
      <c r="T65" s="165"/>
      <c r="U65" s="165"/>
      <c r="V65" s="165"/>
      <c r="W65" s="167"/>
      <c r="X65" s="143"/>
    </row>
    <row r="66" spans="2:24" x14ac:dyDescent="0.2">
      <c r="B66" s="106" t="s">
        <v>89</v>
      </c>
      <c r="C66" s="97"/>
      <c r="D66" s="77"/>
      <c r="E66" s="69"/>
      <c r="F66" s="105"/>
      <c r="G66" s="99"/>
      <c r="H66" s="165"/>
      <c r="I66" s="99"/>
      <c r="J66" s="165"/>
      <c r="K66" s="165"/>
      <c r="L66" s="165"/>
      <c r="M66" s="97"/>
      <c r="N66" s="165"/>
      <c r="O66" s="165"/>
      <c r="P66" s="165"/>
      <c r="Q66" s="165"/>
      <c r="R66" s="165"/>
      <c r="S66" s="165"/>
      <c r="T66" s="165"/>
      <c r="U66" s="165"/>
      <c r="V66" s="165"/>
      <c r="W66" s="167"/>
      <c r="X66" s="143"/>
    </row>
    <row r="67" spans="2:24" x14ac:dyDescent="0.2">
      <c r="B67" s="123"/>
      <c r="C67" s="97" t="s">
        <v>30</v>
      </c>
      <c r="D67" s="75" t="e">
        <f>F67/$F$8</f>
        <v>#DIV/0!</v>
      </c>
      <c r="E67" s="66" t="e">
        <f>F67/$F$8*$E$8</f>
        <v>#DIV/0!</v>
      </c>
      <c r="F67" s="84"/>
      <c r="G67" s="62"/>
      <c r="H67" s="165" t="e">
        <f>G67*E67</f>
        <v>#DIV/0!</v>
      </c>
      <c r="I67" s="99" t="e">
        <f>E67*$I$6</f>
        <v>#DIV/0!</v>
      </c>
      <c r="J67" s="99" t="e">
        <f>H67*$J$6</f>
        <v>#DIV/0!</v>
      </c>
      <c r="K67" s="99" t="e">
        <f>MIN(($K$6*$K$7*(E67/2080)),(H67*$K$6))</f>
        <v>#DIV/0!</v>
      </c>
      <c r="L67" s="99" t="e">
        <f>MIN(($L$6*$L$7*(E67/2080)),(H67*$L$6))</f>
        <v>#DIV/0!</v>
      </c>
      <c r="M67" s="137"/>
      <c r="N67" s="172"/>
      <c r="O67" s="99" t="e">
        <f>N67*H67/100</f>
        <v>#DIV/0!</v>
      </c>
      <c r="P67" s="99" t="e">
        <f>SUM(I67:L67)+O67</f>
        <v>#DIV/0!</v>
      </c>
      <c r="Q67" s="165" t="e">
        <f>H67+P67</f>
        <v>#DIV/0!</v>
      </c>
      <c r="R67" s="165" t="e">
        <f>Q67*$R$6</f>
        <v>#DIV/0!</v>
      </c>
      <c r="S67" s="165" t="e">
        <f>R67+Q67</f>
        <v>#DIV/0!</v>
      </c>
      <c r="T67" s="99" t="e">
        <f>$T$6*S67</f>
        <v>#DIV/0!</v>
      </c>
      <c r="U67" s="165" t="e">
        <f>S67+T67</f>
        <v>#DIV/0!</v>
      </c>
      <c r="V67" s="99" t="e">
        <f>$V$6*U67</f>
        <v>#DIV/0!</v>
      </c>
      <c r="W67" s="167" t="e">
        <f>U67+V67</f>
        <v>#DIV/0!</v>
      </c>
      <c r="X67" s="143"/>
    </row>
    <row r="68" spans="2:24" x14ac:dyDescent="0.2">
      <c r="B68" s="123"/>
      <c r="C68" s="97" t="s">
        <v>30</v>
      </c>
      <c r="D68" s="75" t="e">
        <f t="shared" ref="D68:D73" si="62">F68/$F$8</f>
        <v>#DIV/0!</v>
      </c>
      <c r="E68" s="66" t="e">
        <f t="shared" ref="E68:E73" si="63">F68/$F$8*$E$8</f>
        <v>#DIV/0!</v>
      </c>
      <c r="F68" s="24"/>
      <c r="G68" s="62"/>
      <c r="H68" s="165" t="e">
        <f t="shared" ref="H68:H73" si="64">G68*E68</f>
        <v>#DIV/0!</v>
      </c>
      <c r="I68" s="99" t="e">
        <f t="shared" ref="I68:I73" si="65">E68*$I$6</f>
        <v>#DIV/0!</v>
      </c>
      <c r="J68" s="99" t="e">
        <f t="shared" ref="J68:J73" si="66">H68*$J$6</f>
        <v>#DIV/0!</v>
      </c>
      <c r="K68" s="99" t="e">
        <f t="shared" ref="K68:K73" si="67">MIN(($K$6*$K$7*(E68/2080)),(H68*$K$6))</f>
        <v>#DIV/0!</v>
      </c>
      <c r="L68" s="99" t="e">
        <f t="shared" ref="L68:L73" si="68">MIN(($L$6*$L$7*(E68/2080)),(H68*$L$6))</f>
        <v>#DIV/0!</v>
      </c>
      <c r="M68" s="137"/>
      <c r="N68" s="172"/>
      <c r="O68" s="99" t="e">
        <f t="shared" ref="O68:O73" si="69">N68*H68/100</f>
        <v>#DIV/0!</v>
      </c>
      <c r="P68" s="99" t="e">
        <f t="shared" ref="P68:P73" si="70">SUM(I68:L68)+O68</f>
        <v>#DIV/0!</v>
      </c>
      <c r="Q68" s="165" t="e">
        <f t="shared" ref="Q68:Q73" si="71">H68+P68</f>
        <v>#DIV/0!</v>
      </c>
      <c r="R68" s="165" t="e">
        <f t="shared" ref="R68:R73" si="72">Q68*$R$6</f>
        <v>#DIV/0!</v>
      </c>
      <c r="S68" s="165" t="e">
        <f t="shared" ref="S68:S73" si="73">R68+Q68</f>
        <v>#DIV/0!</v>
      </c>
      <c r="T68" s="99" t="e">
        <f t="shared" ref="T68:T73" si="74">$T$6*S68</f>
        <v>#DIV/0!</v>
      </c>
      <c r="U68" s="165" t="e">
        <f t="shared" ref="U68:U73" si="75">S68+T68</f>
        <v>#DIV/0!</v>
      </c>
      <c r="V68" s="99" t="e">
        <f t="shared" ref="V68:V73" si="76">$V$6*U68</f>
        <v>#DIV/0!</v>
      </c>
      <c r="W68" s="167" t="e">
        <f t="shared" ref="W68:W73" si="77">U68+V68</f>
        <v>#DIV/0!</v>
      </c>
      <c r="X68" s="143"/>
    </row>
    <row r="69" spans="2:24" x14ac:dyDescent="0.2">
      <c r="B69" s="123"/>
      <c r="C69" s="97" t="s">
        <v>30</v>
      </c>
      <c r="D69" s="75" t="e">
        <f t="shared" si="62"/>
        <v>#DIV/0!</v>
      </c>
      <c r="E69" s="66" t="e">
        <f t="shared" si="63"/>
        <v>#DIV/0!</v>
      </c>
      <c r="F69" s="24">
        <v>0</v>
      </c>
      <c r="G69" s="62"/>
      <c r="H69" s="165" t="e">
        <f t="shared" si="64"/>
        <v>#DIV/0!</v>
      </c>
      <c r="I69" s="99" t="e">
        <f t="shared" si="65"/>
        <v>#DIV/0!</v>
      </c>
      <c r="J69" s="99" t="e">
        <f t="shared" si="66"/>
        <v>#DIV/0!</v>
      </c>
      <c r="K69" s="99" t="e">
        <f t="shared" si="67"/>
        <v>#DIV/0!</v>
      </c>
      <c r="L69" s="99" t="e">
        <f t="shared" si="68"/>
        <v>#DIV/0!</v>
      </c>
      <c r="M69" s="137"/>
      <c r="N69" s="172"/>
      <c r="O69" s="99" t="e">
        <f t="shared" si="69"/>
        <v>#DIV/0!</v>
      </c>
      <c r="P69" s="99" t="e">
        <f t="shared" si="70"/>
        <v>#DIV/0!</v>
      </c>
      <c r="Q69" s="165" t="e">
        <f t="shared" si="71"/>
        <v>#DIV/0!</v>
      </c>
      <c r="R69" s="165" t="e">
        <f t="shared" si="72"/>
        <v>#DIV/0!</v>
      </c>
      <c r="S69" s="165" t="e">
        <f t="shared" si="73"/>
        <v>#DIV/0!</v>
      </c>
      <c r="T69" s="99" t="e">
        <f t="shared" si="74"/>
        <v>#DIV/0!</v>
      </c>
      <c r="U69" s="165" t="e">
        <f t="shared" si="75"/>
        <v>#DIV/0!</v>
      </c>
      <c r="V69" s="99" t="e">
        <f t="shared" si="76"/>
        <v>#DIV/0!</v>
      </c>
      <c r="W69" s="167" t="e">
        <f t="shared" si="77"/>
        <v>#DIV/0!</v>
      </c>
      <c r="X69" s="143"/>
    </row>
    <row r="70" spans="2:24" x14ac:dyDescent="0.2">
      <c r="B70" s="123"/>
      <c r="C70" s="97" t="s">
        <v>30</v>
      </c>
      <c r="D70" s="75" t="e">
        <f t="shared" si="62"/>
        <v>#DIV/0!</v>
      </c>
      <c r="E70" s="66" t="e">
        <f t="shared" si="63"/>
        <v>#DIV/0!</v>
      </c>
      <c r="F70" s="24"/>
      <c r="G70" s="62"/>
      <c r="H70" s="165" t="e">
        <f t="shared" si="64"/>
        <v>#DIV/0!</v>
      </c>
      <c r="I70" s="99" t="e">
        <f t="shared" si="65"/>
        <v>#DIV/0!</v>
      </c>
      <c r="J70" s="99" t="e">
        <f t="shared" si="66"/>
        <v>#DIV/0!</v>
      </c>
      <c r="K70" s="99" t="e">
        <f t="shared" si="67"/>
        <v>#DIV/0!</v>
      </c>
      <c r="L70" s="99" t="e">
        <f t="shared" si="68"/>
        <v>#DIV/0!</v>
      </c>
      <c r="M70" s="53"/>
      <c r="N70" s="82"/>
      <c r="O70" s="99" t="e">
        <f t="shared" si="69"/>
        <v>#DIV/0!</v>
      </c>
      <c r="P70" s="99" t="e">
        <f t="shared" si="70"/>
        <v>#DIV/0!</v>
      </c>
      <c r="Q70" s="165" t="e">
        <f t="shared" si="71"/>
        <v>#DIV/0!</v>
      </c>
      <c r="R70" s="165" t="e">
        <f t="shared" si="72"/>
        <v>#DIV/0!</v>
      </c>
      <c r="S70" s="165" t="e">
        <f t="shared" si="73"/>
        <v>#DIV/0!</v>
      </c>
      <c r="T70" s="99" t="e">
        <f t="shared" si="74"/>
        <v>#DIV/0!</v>
      </c>
      <c r="U70" s="165" t="e">
        <f t="shared" si="75"/>
        <v>#DIV/0!</v>
      </c>
      <c r="V70" s="99" t="e">
        <f t="shared" si="76"/>
        <v>#DIV/0!</v>
      </c>
      <c r="W70" s="167" t="e">
        <f t="shared" si="77"/>
        <v>#DIV/0!</v>
      </c>
      <c r="X70" s="143"/>
    </row>
    <row r="71" spans="2:24" x14ac:dyDescent="0.2">
      <c r="B71" s="123"/>
      <c r="C71" s="97" t="s">
        <v>30</v>
      </c>
      <c r="D71" s="75" t="e">
        <f t="shared" si="62"/>
        <v>#DIV/0!</v>
      </c>
      <c r="E71" s="66" t="e">
        <f t="shared" si="63"/>
        <v>#DIV/0!</v>
      </c>
      <c r="F71" s="24"/>
      <c r="G71" s="62"/>
      <c r="H71" s="165" t="e">
        <f t="shared" si="64"/>
        <v>#DIV/0!</v>
      </c>
      <c r="I71" s="99" t="e">
        <f t="shared" si="65"/>
        <v>#DIV/0!</v>
      </c>
      <c r="J71" s="99" t="e">
        <f t="shared" si="66"/>
        <v>#DIV/0!</v>
      </c>
      <c r="K71" s="99" t="e">
        <f t="shared" si="67"/>
        <v>#DIV/0!</v>
      </c>
      <c r="L71" s="99" t="e">
        <f t="shared" si="68"/>
        <v>#DIV/0!</v>
      </c>
      <c r="M71" s="53"/>
      <c r="N71" s="82"/>
      <c r="O71" s="99" t="e">
        <f t="shared" si="69"/>
        <v>#DIV/0!</v>
      </c>
      <c r="P71" s="99" t="e">
        <f t="shared" si="70"/>
        <v>#DIV/0!</v>
      </c>
      <c r="Q71" s="165" t="e">
        <f t="shared" si="71"/>
        <v>#DIV/0!</v>
      </c>
      <c r="R71" s="165" t="e">
        <f t="shared" si="72"/>
        <v>#DIV/0!</v>
      </c>
      <c r="S71" s="165" t="e">
        <f t="shared" si="73"/>
        <v>#DIV/0!</v>
      </c>
      <c r="T71" s="99" t="e">
        <f t="shared" si="74"/>
        <v>#DIV/0!</v>
      </c>
      <c r="U71" s="165" t="e">
        <f t="shared" si="75"/>
        <v>#DIV/0!</v>
      </c>
      <c r="V71" s="99" t="e">
        <f t="shared" si="76"/>
        <v>#DIV/0!</v>
      </c>
      <c r="W71" s="167" t="e">
        <f t="shared" si="77"/>
        <v>#DIV/0!</v>
      </c>
      <c r="X71" s="143"/>
    </row>
    <row r="72" spans="2:24" x14ac:dyDescent="0.2">
      <c r="B72" s="123"/>
      <c r="C72" s="97" t="s">
        <v>30</v>
      </c>
      <c r="D72" s="75" t="e">
        <f t="shared" si="62"/>
        <v>#DIV/0!</v>
      </c>
      <c r="E72" s="66" t="e">
        <f t="shared" si="63"/>
        <v>#DIV/0!</v>
      </c>
      <c r="F72" s="24"/>
      <c r="G72" s="62"/>
      <c r="H72" s="165" t="e">
        <f t="shared" si="64"/>
        <v>#DIV/0!</v>
      </c>
      <c r="I72" s="99" t="e">
        <f t="shared" si="65"/>
        <v>#DIV/0!</v>
      </c>
      <c r="J72" s="99" t="e">
        <f t="shared" si="66"/>
        <v>#DIV/0!</v>
      </c>
      <c r="K72" s="99" t="e">
        <f t="shared" si="67"/>
        <v>#DIV/0!</v>
      </c>
      <c r="L72" s="99" t="e">
        <f t="shared" si="68"/>
        <v>#DIV/0!</v>
      </c>
      <c r="M72" s="53"/>
      <c r="N72" s="82"/>
      <c r="O72" s="99" t="e">
        <f t="shared" si="69"/>
        <v>#DIV/0!</v>
      </c>
      <c r="P72" s="99" t="e">
        <f t="shared" si="70"/>
        <v>#DIV/0!</v>
      </c>
      <c r="Q72" s="165" t="e">
        <f t="shared" si="71"/>
        <v>#DIV/0!</v>
      </c>
      <c r="R72" s="165" t="e">
        <f t="shared" si="72"/>
        <v>#DIV/0!</v>
      </c>
      <c r="S72" s="165" t="e">
        <f t="shared" si="73"/>
        <v>#DIV/0!</v>
      </c>
      <c r="T72" s="99" t="e">
        <f t="shared" si="74"/>
        <v>#DIV/0!</v>
      </c>
      <c r="U72" s="165" t="e">
        <f t="shared" si="75"/>
        <v>#DIV/0!</v>
      </c>
      <c r="V72" s="99" t="e">
        <f t="shared" si="76"/>
        <v>#DIV/0!</v>
      </c>
      <c r="W72" s="167" t="e">
        <f t="shared" si="77"/>
        <v>#DIV/0!</v>
      </c>
      <c r="X72" s="143"/>
    </row>
    <row r="73" spans="2:24" x14ac:dyDescent="0.2">
      <c r="B73" s="123"/>
      <c r="C73" s="97" t="s">
        <v>30</v>
      </c>
      <c r="D73" s="75" t="e">
        <f t="shared" si="62"/>
        <v>#DIV/0!</v>
      </c>
      <c r="E73" s="66" t="e">
        <f t="shared" si="63"/>
        <v>#DIV/0!</v>
      </c>
      <c r="F73" s="24"/>
      <c r="G73" s="62"/>
      <c r="H73" s="165" t="e">
        <f t="shared" si="64"/>
        <v>#DIV/0!</v>
      </c>
      <c r="I73" s="99" t="e">
        <f t="shared" si="65"/>
        <v>#DIV/0!</v>
      </c>
      <c r="J73" s="99" t="e">
        <f t="shared" si="66"/>
        <v>#DIV/0!</v>
      </c>
      <c r="K73" s="99" t="e">
        <f t="shared" si="67"/>
        <v>#DIV/0!</v>
      </c>
      <c r="L73" s="99" t="e">
        <f t="shared" si="68"/>
        <v>#DIV/0!</v>
      </c>
      <c r="M73" s="53"/>
      <c r="N73" s="82"/>
      <c r="O73" s="99" t="e">
        <f t="shared" si="69"/>
        <v>#DIV/0!</v>
      </c>
      <c r="P73" s="99" t="e">
        <f t="shared" si="70"/>
        <v>#DIV/0!</v>
      </c>
      <c r="Q73" s="165" t="e">
        <f t="shared" si="71"/>
        <v>#DIV/0!</v>
      </c>
      <c r="R73" s="165" t="e">
        <f t="shared" si="72"/>
        <v>#DIV/0!</v>
      </c>
      <c r="S73" s="165" t="e">
        <f t="shared" si="73"/>
        <v>#DIV/0!</v>
      </c>
      <c r="T73" s="99" t="e">
        <f t="shared" si="74"/>
        <v>#DIV/0!</v>
      </c>
      <c r="U73" s="165" t="e">
        <f t="shared" si="75"/>
        <v>#DIV/0!</v>
      </c>
      <c r="V73" s="99" t="e">
        <f t="shared" si="76"/>
        <v>#DIV/0!</v>
      </c>
      <c r="W73" s="167" t="e">
        <f t="shared" si="77"/>
        <v>#DIV/0!</v>
      </c>
      <c r="X73" s="143"/>
    </row>
    <row r="74" spans="2:24" x14ac:dyDescent="0.2">
      <c r="B74" s="106" t="s">
        <v>92</v>
      </c>
      <c r="C74" s="97"/>
      <c r="D74" s="75"/>
      <c r="E74" s="66"/>
      <c r="F74" s="66"/>
      <c r="G74" s="99"/>
      <c r="H74" s="165"/>
      <c r="I74" s="99"/>
      <c r="J74" s="99"/>
      <c r="K74" s="99"/>
      <c r="L74" s="99"/>
      <c r="M74" s="97"/>
      <c r="N74" s="99"/>
      <c r="O74" s="99"/>
      <c r="P74" s="99"/>
      <c r="Q74" s="165"/>
      <c r="R74" s="165"/>
      <c r="S74" s="165"/>
      <c r="T74" s="99"/>
      <c r="U74" s="165"/>
      <c r="V74" s="99"/>
      <c r="W74" s="167"/>
      <c r="X74" s="143"/>
    </row>
    <row r="75" spans="2:24" x14ac:dyDescent="0.2">
      <c r="B75" s="123"/>
      <c r="C75" s="97" t="s">
        <v>30</v>
      </c>
      <c r="D75" s="75" t="e">
        <f t="shared" ref="D75:D80" si="78">F75/$F$7</f>
        <v>#DIV/0!</v>
      </c>
      <c r="E75" s="66" t="e">
        <f t="shared" ref="E75:E80" si="79">F75/$F$7*$E$7</f>
        <v>#DIV/0!</v>
      </c>
      <c r="F75" s="24"/>
      <c r="G75" s="62"/>
      <c r="H75" s="165" t="e">
        <f t="shared" ref="H75:H80" si="80">G75*E75</f>
        <v>#DIV/0!</v>
      </c>
      <c r="I75" s="99" t="e">
        <f t="shared" ref="I75:I80" si="81">E75*$I$6</f>
        <v>#DIV/0!</v>
      </c>
      <c r="J75" s="99" t="e">
        <f t="shared" ref="J75:J80" si="82">H75*$J$6</f>
        <v>#DIV/0!</v>
      </c>
      <c r="K75" s="99" t="e">
        <f t="shared" ref="K75:K80" si="83">MIN(($K$6*$K$7*(E75/2080)),(H75*$K$6))</f>
        <v>#DIV/0!</v>
      </c>
      <c r="L75" s="99" t="e">
        <f t="shared" ref="L75:L80" si="84">MIN(($L$6*$L$7*(E75/2080)),(H75*$L$6))</f>
        <v>#DIV/0!</v>
      </c>
      <c r="M75" s="137"/>
      <c r="N75" s="172"/>
      <c r="O75" s="99" t="e">
        <f t="shared" ref="O75:O80" si="85">N75*H75/100</f>
        <v>#DIV/0!</v>
      </c>
      <c r="P75" s="99" t="e">
        <f t="shared" ref="P75:P80" si="86">SUM(I75:L75)+O75</f>
        <v>#DIV/0!</v>
      </c>
      <c r="Q75" s="165" t="e">
        <f t="shared" ref="Q75:Q80" si="87">H75+P75</f>
        <v>#DIV/0!</v>
      </c>
      <c r="R75" s="165" t="e">
        <f t="shared" ref="R75:R80" si="88">Q75*$R$6</f>
        <v>#DIV/0!</v>
      </c>
      <c r="S75" s="165" t="e">
        <f t="shared" ref="S75:S80" si="89">R75+Q75</f>
        <v>#DIV/0!</v>
      </c>
      <c r="T75" s="99" t="e">
        <f t="shared" ref="T75:T80" si="90">$T$6*S75</f>
        <v>#DIV/0!</v>
      </c>
      <c r="U75" s="165" t="e">
        <f t="shared" ref="U75:U80" si="91">S75+T75</f>
        <v>#DIV/0!</v>
      </c>
      <c r="V75" s="99" t="e">
        <f t="shared" ref="V75:V80" si="92">$V$6*U75</f>
        <v>#DIV/0!</v>
      </c>
      <c r="W75" s="167" t="e">
        <f t="shared" ref="W75:W80" si="93">U75+V75</f>
        <v>#DIV/0!</v>
      </c>
      <c r="X75" s="143"/>
    </row>
    <row r="76" spans="2:24" x14ac:dyDescent="0.2">
      <c r="B76" s="123"/>
      <c r="C76" s="97" t="s">
        <v>30</v>
      </c>
      <c r="D76" s="75" t="e">
        <f t="shared" si="78"/>
        <v>#DIV/0!</v>
      </c>
      <c r="E76" s="66" t="e">
        <f t="shared" si="79"/>
        <v>#DIV/0!</v>
      </c>
      <c r="F76" s="24"/>
      <c r="G76" s="62"/>
      <c r="H76" s="165" t="e">
        <f t="shared" si="80"/>
        <v>#DIV/0!</v>
      </c>
      <c r="I76" s="99" t="e">
        <f t="shared" si="81"/>
        <v>#DIV/0!</v>
      </c>
      <c r="J76" s="99" t="e">
        <f t="shared" si="82"/>
        <v>#DIV/0!</v>
      </c>
      <c r="K76" s="99" t="e">
        <f t="shared" si="83"/>
        <v>#DIV/0!</v>
      </c>
      <c r="L76" s="99" t="e">
        <f t="shared" si="84"/>
        <v>#DIV/0!</v>
      </c>
      <c r="M76" s="137"/>
      <c r="N76" s="172"/>
      <c r="O76" s="99" t="e">
        <f t="shared" si="85"/>
        <v>#DIV/0!</v>
      </c>
      <c r="P76" s="99" t="e">
        <f t="shared" si="86"/>
        <v>#DIV/0!</v>
      </c>
      <c r="Q76" s="165" t="e">
        <f t="shared" si="87"/>
        <v>#DIV/0!</v>
      </c>
      <c r="R76" s="165" t="e">
        <f t="shared" si="88"/>
        <v>#DIV/0!</v>
      </c>
      <c r="S76" s="165" t="e">
        <f t="shared" si="89"/>
        <v>#DIV/0!</v>
      </c>
      <c r="T76" s="99" t="e">
        <f t="shared" si="90"/>
        <v>#DIV/0!</v>
      </c>
      <c r="U76" s="165" t="e">
        <f t="shared" si="91"/>
        <v>#DIV/0!</v>
      </c>
      <c r="V76" s="99" t="e">
        <f t="shared" si="92"/>
        <v>#DIV/0!</v>
      </c>
      <c r="W76" s="167" t="e">
        <f t="shared" si="93"/>
        <v>#DIV/0!</v>
      </c>
      <c r="X76" s="143"/>
    </row>
    <row r="77" spans="2:24" x14ac:dyDescent="0.2">
      <c r="B77" s="123"/>
      <c r="C77" s="97" t="s">
        <v>30</v>
      </c>
      <c r="D77" s="75" t="e">
        <f t="shared" si="78"/>
        <v>#DIV/0!</v>
      </c>
      <c r="E77" s="66" t="e">
        <f t="shared" si="79"/>
        <v>#DIV/0!</v>
      </c>
      <c r="F77" s="24"/>
      <c r="G77" s="62"/>
      <c r="H77" s="165" t="e">
        <f t="shared" si="80"/>
        <v>#DIV/0!</v>
      </c>
      <c r="I77" s="99" t="e">
        <f t="shared" si="81"/>
        <v>#DIV/0!</v>
      </c>
      <c r="J77" s="99" t="e">
        <f t="shared" si="82"/>
        <v>#DIV/0!</v>
      </c>
      <c r="K77" s="99" t="e">
        <f t="shared" si="83"/>
        <v>#DIV/0!</v>
      </c>
      <c r="L77" s="99" t="e">
        <f t="shared" si="84"/>
        <v>#DIV/0!</v>
      </c>
      <c r="M77" s="53"/>
      <c r="N77" s="82"/>
      <c r="O77" s="99" t="e">
        <f t="shared" si="85"/>
        <v>#DIV/0!</v>
      </c>
      <c r="P77" s="99" t="e">
        <f t="shared" si="86"/>
        <v>#DIV/0!</v>
      </c>
      <c r="Q77" s="165" t="e">
        <f t="shared" si="87"/>
        <v>#DIV/0!</v>
      </c>
      <c r="R77" s="165" t="e">
        <f t="shared" si="88"/>
        <v>#DIV/0!</v>
      </c>
      <c r="S77" s="165" t="e">
        <f t="shared" si="89"/>
        <v>#DIV/0!</v>
      </c>
      <c r="T77" s="99" t="e">
        <f t="shared" si="90"/>
        <v>#DIV/0!</v>
      </c>
      <c r="U77" s="165" t="e">
        <f t="shared" si="91"/>
        <v>#DIV/0!</v>
      </c>
      <c r="V77" s="99" t="e">
        <f t="shared" si="92"/>
        <v>#DIV/0!</v>
      </c>
      <c r="W77" s="167" t="e">
        <f t="shared" si="93"/>
        <v>#DIV/0!</v>
      </c>
      <c r="X77" s="143"/>
    </row>
    <row r="78" spans="2:24" x14ac:dyDescent="0.2">
      <c r="B78" s="123"/>
      <c r="C78" s="97" t="s">
        <v>30</v>
      </c>
      <c r="D78" s="75" t="e">
        <f t="shared" si="78"/>
        <v>#DIV/0!</v>
      </c>
      <c r="E78" s="66" t="e">
        <f t="shared" si="79"/>
        <v>#DIV/0!</v>
      </c>
      <c r="F78" s="24"/>
      <c r="G78" s="62"/>
      <c r="H78" s="165" t="e">
        <f t="shared" si="80"/>
        <v>#DIV/0!</v>
      </c>
      <c r="I78" s="99" t="e">
        <f t="shared" si="81"/>
        <v>#DIV/0!</v>
      </c>
      <c r="J78" s="99" t="e">
        <f t="shared" si="82"/>
        <v>#DIV/0!</v>
      </c>
      <c r="K78" s="99" t="e">
        <f t="shared" si="83"/>
        <v>#DIV/0!</v>
      </c>
      <c r="L78" s="99" t="e">
        <f t="shared" si="84"/>
        <v>#DIV/0!</v>
      </c>
      <c r="M78" s="53"/>
      <c r="N78" s="82"/>
      <c r="O78" s="99" t="e">
        <f t="shared" si="85"/>
        <v>#DIV/0!</v>
      </c>
      <c r="P78" s="99" t="e">
        <f t="shared" si="86"/>
        <v>#DIV/0!</v>
      </c>
      <c r="Q78" s="165" t="e">
        <f t="shared" si="87"/>
        <v>#DIV/0!</v>
      </c>
      <c r="R78" s="165" t="e">
        <f t="shared" si="88"/>
        <v>#DIV/0!</v>
      </c>
      <c r="S78" s="165" t="e">
        <f t="shared" si="89"/>
        <v>#DIV/0!</v>
      </c>
      <c r="T78" s="99" t="e">
        <f t="shared" si="90"/>
        <v>#DIV/0!</v>
      </c>
      <c r="U78" s="165" t="e">
        <f t="shared" si="91"/>
        <v>#DIV/0!</v>
      </c>
      <c r="V78" s="99" t="e">
        <f t="shared" si="92"/>
        <v>#DIV/0!</v>
      </c>
      <c r="W78" s="167" t="e">
        <f t="shared" si="93"/>
        <v>#DIV/0!</v>
      </c>
      <c r="X78" s="143"/>
    </row>
    <row r="79" spans="2:24" x14ac:dyDescent="0.2">
      <c r="B79" s="123"/>
      <c r="C79" s="97" t="s">
        <v>30</v>
      </c>
      <c r="D79" s="75" t="e">
        <f t="shared" si="78"/>
        <v>#DIV/0!</v>
      </c>
      <c r="E79" s="66" t="e">
        <f t="shared" si="79"/>
        <v>#DIV/0!</v>
      </c>
      <c r="F79" s="24"/>
      <c r="G79" s="62"/>
      <c r="H79" s="165" t="e">
        <f t="shared" si="80"/>
        <v>#DIV/0!</v>
      </c>
      <c r="I79" s="99" t="e">
        <f t="shared" si="81"/>
        <v>#DIV/0!</v>
      </c>
      <c r="J79" s="99" t="e">
        <f t="shared" si="82"/>
        <v>#DIV/0!</v>
      </c>
      <c r="K79" s="99" t="e">
        <f t="shared" si="83"/>
        <v>#DIV/0!</v>
      </c>
      <c r="L79" s="99" t="e">
        <f t="shared" si="84"/>
        <v>#DIV/0!</v>
      </c>
      <c r="M79" s="53"/>
      <c r="N79" s="82"/>
      <c r="O79" s="99" t="e">
        <f t="shared" si="85"/>
        <v>#DIV/0!</v>
      </c>
      <c r="P79" s="99" t="e">
        <f t="shared" si="86"/>
        <v>#DIV/0!</v>
      </c>
      <c r="Q79" s="165" t="e">
        <f t="shared" si="87"/>
        <v>#DIV/0!</v>
      </c>
      <c r="R79" s="165" t="e">
        <f t="shared" si="88"/>
        <v>#DIV/0!</v>
      </c>
      <c r="S79" s="165" t="e">
        <f t="shared" si="89"/>
        <v>#DIV/0!</v>
      </c>
      <c r="T79" s="99" t="e">
        <f t="shared" si="90"/>
        <v>#DIV/0!</v>
      </c>
      <c r="U79" s="165" t="e">
        <f t="shared" si="91"/>
        <v>#DIV/0!</v>
      </c>
      <c r="V79" s="99" t="e">
        <f t="shared" si="92"/>
        <v>#DIV/0!</v>
      </c>
      <c r="W79" s="167" t="e">
        <f t="shared" si="93"/>
        <v>#DIV/0!</v>
      </c>
      <c r="X79" s="143"/>
    </row>
    <row r="80" spans="2:24" x14ac:dyDescent="0.2">
      <c r="B80" s="123"/>
      <c r="C80" s="97" t="s">
        <v>30</v>
      </c>
      <c r="D80" s="75" t="e">
        <f t="shared" si="78"/>
        <v>#DIV/0!</v>
      </c>
      <c r="E80" s="66" t="e">
        <f t="shared" si="79"/>
        <v>#DIV/0!</v>
      </c>
      <c r="F80" s="24"/>
      <c r="G80" s="62"/>
      <c r="H80" s="165" t="e">
        <f t="shared" si="80"/>
        <v>#DIV/0!</v>
      </c>
      <c r="I80" s="99" t="e">
        <f t="shared" si="81"/>
        <v>#DIV/0!</v>
      </c>
      <c r="J80" s="99" t="e">
        <f t="shared" si="82"/>
        <v>#DIV/0!</v>
      </c>
      <c r="K80" s="99" t="e">
        <f t="shared" si="83"/>
        <v>#DIV/0!</v>
      </c>
      <c r="L80" s="99" t="e">
        <f t="shared" si="84"/>
        <v>#DIV/0!</v>
      </c>
      <c r="M80" s="53"/>
      <c r="N80" s="82"/>
      <c r="O80" s="99" t="e">
        <f t="shared" si="85"/>
        <v>#DIV/0!</v>
      </c>
      <c r="P80" s="99" t="e">
        <f t="shared" si="86"/>
        <v>#DIV/0!</v>
      </c>
      <c r="Q80" s="165" t="e">
        <f t="shared" si="87"/>
        <v>#DIV/0!</v>
      </c>
      <c r="R80" s="165" t="e">
        <f t="shared" si="88"/>
        <v>#DIV/0!</v>
      </c>
      <c r="S80" s="165" t="e">
        <f t="shared" si="89"/>
        <v>#DIV/0!</v>
      </c>
      <c r="T80" s="99" t="e">
        <f t="shared" si="90"/>
        <v>#DIV/0!</v>
      </c>
      <c r="U80" s="165" t="e">
        <f t="shared" si="91"/>
        <v>#DIV/0!</v>
      </c>
      <c r="V80" s="99" t="e">
        <f t="shared" si="92"/>
        <v>#DIV/0!</v>
      </c>
      <c r="W80" s="167" t="e">
        <f t="shared" si="93"/>
        <v>#DIV/0!</v>
      </c>
      <c r="X80" s="143"/>
    </row>
    <row r="81" spans="2:24" s="2" customFormat="1" x14ac:dyDescent="0.2">
      <c r="B81" s="106" t="s">
        <v>4</v>
      </c>
      <c r="C81" s="101"/>
      <c r="D81" s="76" t="e">
        <f>SUM(D67:D80)</f>
        <v>#DIV/0!</v>
      </c>
      <c r="E81" s="68" t="e">
        <f>SUM(E67:E80)</f>
        <v>#DIV/0!</v>
      </c>
      <c r="F81" s="68">
        <f>SUM(F67:F80)</f>
        <v>0</v>
      </c>
      <c r="G81" s="119"/>
      <c r="H81" s="166" t="e">
        <f>SUM(H67:H80)</f>
        <v>#DIV/0!</v>
      </c>
      <c r="I81" s="119" t="e">
        <f>SUM(I67:I80)</f>
        <v>#DIV/0!</v>
      </c>
      <c r="J81" s="119" t="e">
        <f>SUM(J67:J80)</f>
        <v>#DIV/0!</v>
      </c>
      <c r="K81" s="119" t="e">
        <f>SUM(K67:K80)</f>
        <v>#DIV/0!</v>
      </c>
      <c r="L81" s="119" t="e">
        <f>SUM(L67:L80)</f>
        <v>#DIV/0!</v>
      </c>
      <c r="M81" s="101"/>
      <c r="N81" s="166"/>
      <c r="O81" s="119" t="e">
        <f t="shared" ref="O81:W81" si="94">SUM(O67:O80)</f>
        <v>#DIV/0!</v>
      </c>
      <c r="P81" s="119" t="e">
        <f t="shared" si="94"/>
        <v>#DIV/0!</v>
      </c>
      <c r="Q81" s="166" t="e">
        <f t="shared" si="94"/>
        <v>#DIV/0!</v>
      </c>
      <c r="R81" s="166" t="e">
        <f t="shared" si="94"/>
        <v>#DIV/0!</v>
      </c>
      <c r="S81" s="166" t="e">
        <f t="shared" si="94"/>
        <v>#DIV/0!</v>
      </c>
      <c r="T81" s="119" t="e">
        <f t="shared" si="94"/>
        <v>#DIV/0!</v>
      </c>
      <c r="U81" s="166" t="e">
        <f t="shared" si="94"/>
        <v>#DIV/0!</v>
      </c>
      <c r="V81" s="119" t="e">
        <f t="shared" si="94"/>
        <v>#DIV/0!</v>
      </c>
      <c r="W81" s="168" t="e">
        <f t="shared" si="94"/>
        <v>#DIV/0!</v>
      </c>
      <c r="X81" s="144"/>
    </row>
    <row r="82" spans="2:24" s="2" customFormat="1" x14ac:dyDescent="0.2">
      <c r="B82" s="106"/>
      <c r="C82" s="101"/>
      <c r="D82" s="76"/>
      <c r="E82" s="68"/>
      <c r="F82" s="68"/>
      <c r="G82" s="119"/>
      <c r="H82" s="107"/>
      <c r="I82" s="72"/>
      <c r="J82" s="72"/>
      <c r="K82" s="72"/>
      <c r="L82" s="72"/>
      <c r="M82" s="101"/>
      <c r="N82" s="166"/>
      <c r="O82" s="119"/>
      <c r="P82" s="119"/>
      <c r="Q82" s="166"/>
      <c r="R82" s="166"/>
      <c r="S82" s="166"/>
      <c r="T82" s="119"/>
      <c r="U82" s="166"/>
      <c r="V82" s="119"/>
      <c r="W82" s="168"/>
      <c r="X82" s="144"/>
    </row>
    <row r="83" spans="2:24" s="2" customFormat="1" x14ac:dyDescent="0.2">
      <c r="B83" s="106" t="s">
        <v>44</v>
      </c>
      <c r="C83" s="101"/>
      <c r="D83" s="76"/>
      <c r="E83" s="68"/>
      <c r="F83" s="68"/>
      <c r="G83" s="119"/>
      <c r="H83" s="107"/>
      <c r="I83" s="72"/>
      <c r="J83" s="72"/>
      <c r="K83" s="72"/>
      <c r="L83" s="72"/>
      <c r="M83" s="101"/>
      <c r="N83" s="166"/>
      <c r="O83" s="166" t="e">
        <f>O81+O64</f>
        <v>#DIV/0!</v>
      </c>
      <c r="P83" s="166" t="e">
        <f t="shared" ref="P83:V83" si="95">P81+P64</f>
        <v>#DIV/0!</v>
      </c>
      <c r="Q83" s="166" t="e">
        <f t="shared" si="95"/>
        <v>#DIV/0!</v>
      </c>
      <c r="R83" s="166" t="e">
        <f t="shared" si="95"/>
        <v>#DIV/0!</v>
      </c>
      <c r="S83" s="166" t="e">
        <f t="shared" si="95"/>
        <v>#DIV/0!</v>
      </c>
      <c r="T83" s="166" t="e">
        <f t="shared" si="95"/>
        <v>#DIV/0!</v>
      </c>
      <c r="U83" s="166" t="e">
        <f t="shared" si="95"/>
        <v>#DIV/0!</v>
      </c>
      <c r="V83" s="166" t="e">
        <f t="shared" si="95"/>
        <v>#DIV/0!</v>
      </c>
      <c r="W83" s="168" t="e">
        <f>W81+W64</f>
        <v>#DIV/0!</v>
      </c>
      <c r="X83" s="144"/>
    </row>
    <row r="84" spans="2:24" s="2" customFormat="1" x14ac:dyDescent="0.2">
      <c r="B84" s="106"/>
      <c r="C84" s="101"/>
      <c r="D84" s="76"/>
      <c r="E84" s="68"/>
      <c r="F84" s="124"/>
      <c r="G84" s="119"/>
      <c r="H84" s="107"/>
      <c r="I84" s="72"/>
      <c r="J84" s="72"/>
      <c r="K84" s="72"/>
      <c r="L84" s="72"/>
      <c r="M84" s="101"/>
      <c r="N84" s="101"/>
      <c r="O84" s="72"/>
      <c r="P84" s="72"/>
      <c r="Q84" s="107"/>
      <c r="R84" s="107"/>
      <c r="S84" s="107"/>
      <c r="T84" s="72"/>
      <c r="U84" s="107"/>
      <c r="V84" s="72"/>
      <c r="W84" s="108"/>
      <c r="X84" s="144"/>
    </row>
    <row r="85" spans="2:24" s="2" customFormat="1" x14ac:dyDescent="0.2">
      <c r="B85" s="106" t="s">
        <v>85</v>
      </c>
      <c r="C85" s="101"/>
      <c r="D85" s="76"/>
      <c r="E85" s="68"/>
      <c r="F85" s="124"/>
      <c r="G85" s="119"/>
      <c r="H85" s="107"/>
      <c r="I85" s="72"/>
      <c r="J85" s="72"/>
      <c r="K85" s="72"/>
      <c r="L85" s="72"/>
      <c r="M85" s="101"/>
      <c r="N85" s="101"/>
      <c r="O85" s="72"/>
      <c r="P85" s="72"/>
      <c r="Q85" s="107"/>
      <c r="R85" s="107"/>
      <c r="S85" s="107"/>
      <c r="T85" s="72"/>
      <c r="U85" s="107"/>
      <c r="V85" s="72"/>
      <c r="W85" s="108"/>
      <c r="X85" s="144"/>
    </row>
    <row r="86" spans="2:24" s="2" customFormat="1" x14ac:dyDescent="0.2">
      <c r="B86" s="139"/>
      <c r="C86" s="101"/>
      <c r="D86" s="76"/>
      <c r="E86" s="68"/>
      <c r="F86" s="124"/>
      <c r="G86" s="119"/>
      <c r="H86" s="107"/>
      <c r="I86" s="72"/>
      <c r="J86" s="72"/>
      <c r="K86" s="72"/>
      <c r="L86" s="72"/>
      <c r="M86" s="101"/>
      <c r="N86" s="101"/>
      <c r="O86" s="72"/>
      <c r="P86" s="72"/>
      <c r="Q86" s="169"/>
      <c r="R86" s="165">
        <f>Q86*$R$6</f>
        <v>0</v>
      </c>
      <c r="S86" s="165">
        <f>R86+Q86</f>
        <v>0</v>
      </c>
      <c r="T86" s="99">
        <f>$T$6*S86</f>
        <v>0</v>
      </c>
      <c r="U86" s="165">
        <f>S86+T86</f>
        <v>0</v>
      </c>
      <c r="V86" s="99">
        <f>$V$6*U86</f>
        <v>0</v>
      </c>
      <c r="W86" s="167">
        <f>U86+V86</f>
        <v>0</v>
      </c>
      <c r="X86" s="144"/>
    </row>
    <row r="87" spans="2:24" s="2" customFormat="1" x14ac:dyDescent="0.2">
      <c r="B87" s="139"/>
      <c r="C87" s="101"/>
      <c r="D87" s="76"/>
      <c r="E87" s="68"/>
      <c r="F87" s="124"/>
      <c r="G87" s="119"/>
      <c r="H87" s="107"/>
      <c r="I87" s="72"/>
      <c r="J87" s="72"/>
      <c r="K87" s="72"/>
      <c r="L87" s="72"/>
      <c r="M87" s="101"/>
      <c r="N87" s="101"/>
      <c r="O87" s="72"/>
      <c r="P87" s="72"/>
      <c r="Q87" s="169"/>
      <c r="R87" s="165">
        <f t="shared" ref="R87:R94" si="96">Q87*$R$6</f>
        <v>0</v>
      </c>
      <c r="S87" s="165">
        <f t="shared" ref="S87:S94" si="97">R87+Q87</f>
        <v>0</v>
      </c>
      <c r="T87" s="99">
        <f t="shared" ref="T87:T94" si="98">$T$6*S87</f>
        <v>0</v>
      </c>
      <c r="U87" s="165">
        <f t="shared" ref="U87:U94" si="99">S87+T87</f>
        <v>0</v>
      </c>
      <c r="V87" s="99">
        <f t="shared" ref="V87:V94" si="100">$V$6*U87</f>
        <v>0</v>
      </c>
      <c r="W87" s="167">
        <f t="shared" ref="W87:W94" si="101">U87+V87</f>
        <v>0</v>
      </c>
      <c r="X87" s="144"/>
    </row>
    <row r="88" spans="2:24" s="2" customFormat="1" x14ac:dyDescent="0.2">
      <c r="B88" s="139"/>
      <c r="C88" s="101"/>
      <c r="D88" s="76"/>
      <c r="E88" s="68"/>
      <c r="F88" s="68"/>
      <c r="G88" s="119"/>
      <c r="H88" s="107"/>
      <c r="I88" s="72"/>
      <c r="J88" s="72"/>
      <c r="K88" s="72"/>
      <c r="L88" s="72"/>
      <c r="M88" s="101"/>
      <c r="N88" s="101"/>
      <c r="O88" s="72"/>
      <c r="P88" s="72"/>
      <c r="Q88" s="169"/>
      <c r="R88" s="165">
        <f t="shared" si="96"/>
        <v>0</v>
      </c>
      <c r="S88" s="165">
        <f t="shared" si="97"/>
        <v>0</v>
      </c>
      <c r="T88" s="99">
        <f t="shared" si="98"/>
        <v>0</v>
      </c>
      <c r="U88" s="165">
        <f t="shared" si="99"/>
        <v>0</v>
      </c>
      <c r="V88" s="99">
        <f t="shared" si="100"/>
        <v>0</v>
      </c>
      <c r="W88" s="167">
        <f t="shared" si="101"/>
        <v>0</v>
      </c>
      <c r="X88" s="144"/>
    </row>
    <row r="89" spans="2:24" s="2" customFormat="1" x14ac:dyDescent="0.2">
      <c r="B89" s="139"/>
      <c r="C89" s="101"/>
      <c r="D89" s="76"/>
      <c r="E89" s="68"/>
      <c r="F89" s="68"/>
      <c r="G89" s="119"/>
      <c r="H89" s="107"/>
      <c r="I89" s="72"/>
      <c r="J89" s="72"/>
      <c r="K89" s="72"/>
      <c r="L89" s="72"/>
      <c r="M89" s="101"/>
      <c r="N89" s="101"/>
      <c r="O89" s="72"/>
      <c r="P89" s="72"/>
      <c r="Q89" s="169"/>
      <c r="R89" s="165">
        <f t="shared" si="96"/>
        <v>0</v>
      </c>
      <c r="S89" s="165">
        <f t="shared" si="97"/>
        <v>0</v>
      </c>
      <c r="T89" s="99">
        <f t="shared" si="98"/>
        <v>0</v>
      </c>
      <c r="U89" s="165">
        <f t="shared" si="99"/>
        <v>0</v>
      </c>
      <c r="V89" s="99">
        <f t="shared" si="100"/>
        <v>0</v>
      </c>
      <c r="W89" s="167">
        <f t="shared" si="101"/>
        <v>0</v>
      </c>
      <c r="X89" s="144"/>
    </row>
    <row r="90" spans="2:24" s="2" customFormat="1" x14ac:dyDescent="0.2">
      <c r="B90" s="140"/>
      <c r="C90" s="101"/>
      <c r="D90" s="76"/>
      <c r="E90" s="68"/>
      <c r="F90" s="68"/>
      <c r="G90" s="119"/>
      <c r="H90" s="107"/>
      <c r="I90" s="72"/>
      <c r="J90" s="72"/>
      <c r="K90" s="72"/>
      <c r="L90" s="72"/>
      <c r="M90" s="101"/>
      <c r="N90" s="101"/>
      <c r="O90" s="72"/>
      <c r="P90" s="72"/>
      <c r="Q90" s="169"/>
      <c r="R90" s="165">
        <f t="shared" si="96"/>
        <v>0</v>
      </c>
      <c r="S90" s="165">
        <f t="shared" si="97"/>
        <v>0</v>
      </c>
      <c r="T90" s="99">
        <f t="shared" si="98"/>
        <v>0</v>
      </c>
      <c r="U90" s="165">
        <f t="shared" si="99"/>
        <v>0</v>
      </c>
      <c r="V90" s="99">
        <f t="shared" si="100"/>
        <v>0</v>
      </c>
      <c r="W90" s="167">
        <f t="shared" si="101"/>
        <v>0</v>
      </c>
      <c r="X90" s="144"/>
    </row>
    <row r="91" spans="2:24" s="2" customFormat="1" x14ac:dyDescent="0.2">
      <c r="B91" s="140"/>
      <c r="C91" s="101"/>
      <c r="D91" s="76"/>
      <c r="E91" s="68"/>
      <c r="F91" s="68"/>
      <c r="G91" s="119"/>
      <c r="H91" s="107"/>
      <c r="I91" s="72"/>
      <c r="J91" s="72"/>
      <c r="K91" s="72"/>
      <c r="L91" s="72"/>
      <c r="M91" s="101"/>
      <c r="N91" s="101"/>
      <c r="O91" s="72"/>
      <c r="P91" s="72"/>
      <c r="Q91" s="169"/>
      <c r="R91" s="165">
        <f t="shared" si="96"/>
        <v>0</v>
      </c>
      <c r="S91" s="165">
        <f t="shared" si="97"/>
        <v>0</v>
      </c>
      <c r="T91" s="99">
        <f t="shared" si="98"/>
        <v>0</v>
      </c>
      <c r="U91" s="165">
        <f t="shared" si="99"/>
        <v>0</v>
      </c>
      <c r="V91" s="99">
        <f t="shared" si="100"/>
        <v>0</v>
      </c>
      <c r="W91" s="167">
        <f t="shared" si="101"/>
        <v>0</v>
      </c>
      <c r="X91" s="144"/>
    </row>
    <row r="92" spans="2:24" s="2" customFormat="1" x14ac:dyDescent="0.2">
      <c r="B92" s="140"/>
      <c r="C92" s="101"/>
      <c r="D92" s="76"/>
      <c r="E92" s="68"/>
      <c r="F92" s="68"/>
      <c r="G92" s="119"/>
      <c r="H92" s="107"/>
      <c r="I92" s="72"/>
      <c r="J92" s="72"/>
      <c r="K92" s="72"/>
      <c r="L92" s="72"/>
      <c r="M92" s="101"/>
      <c r="N92" s="101"/>
      <c r="O92" s="72"/>
      <c r="P92" s="72"/>
      <c r="Q92" s="169"/>
      <c r="R92" s="165">
        <f t="shared" si="96"/>
        <v>0</v>
      </c>
      <c r="S92" s="165">
        <f t="shared" si="97"/>
        <v>0</v>
      </c>
      <c r="T92" s="99">
        <f t="shared" si="98"/>
        <v>0</v>
      </c>
      <c r="U92" s="165">
        <f t="shared" si="99"/>
        <v>0</v>
      </c>
      <c r="V92" s="99">
        <f t="shared" si="100"/>
        <v>0</v>
      </c>
      <c r="W92" s="167">
        <f t="shared" si="101"/>
        <v>0</v>
      </c>
      <c r="X92" s="144"/>
    </row>
    <row r="93" spans="2:24" s="2" customFormat="1" x14ac:dyDescent="0.2">
      <c r="B93" s="140"/>
      <c r="C93" s="101"/>
      <c r="D93" s="76"/>
      <c r="E93" s="68"/>
      <c r="F93" s="68"/>
      <c r="G93" s="119"/>
      <c r="H93" s="107"/>
      <c r="I93" s="72"/>
      <c r="J93" s="72"/>
      <c r="K93" s="72"/>
      <c r="L93" s="72"/>
      <c r="M93" s="101"/>
      <c r="N93" s="101"/>
      <c r="O93" s="72"/>
      <c r="P93" s="72"/>
      <c r="Q93" s="169"/>
      <c r="R93" s="165">
        <f t="shared" si="96"/>
        <v>0</v>
      </c>
      <c r="S93" s="165">
        <f t="shared" si="97"/>
        <v>0</v>
      </c>
      <c r="T93" s="99">
        <f t="shared" si="98"/>
        <v>0</v>
      </c>
      <c r="U93" s="165">
        <f t="shared" si="99"/>
        <v>0</v>
      </c>
      <c r="V93" s="99">
        <f t="shared" si="100"/>
        <v>0</v>
      </c>
      <c r="W93" s="167">
        <f t="shared" si="101"/>
        <v>0</v>
      </c>
      <c r="X93" s="144"/>
    </row>
    <row r="94" spans="2:24" s="2" customFormat="1" x14ac:dyDescent="0.2">
      <c r="B94" s="140"/>
      <c r="C94" s="101"/>
      <c r="D94" s="76"/>
      <c r="E94" s="68"/>
      <c r="F94" s="68"/>
      <c r="G94" s="119"/>
      <c r="H94" s="107"/>
      <c r="I94" s="72"/>
      <c r="J94" s="72"/>
      <c r="K94" s="72"/>
      <c r="L94" s="72"/>
      <c r="M94" s="101"/>
      <c r="N94" s="101"/>
      <c r="O94" s="72"/>
      <c r="P94" s="72"/>
      <c r="Q94" s="169"/>
      <c r="R94" s="165">
        <f t="shared" si="96"/>
        <v>0</v>
      </c>
      <c r="S94" s="165">
        <f t="shared" si="97"/>
        <v>0</v>
      </c>
      <c r="T94" s="99">
        <f t="shared" si="98"/>
        <v>0</v>
      </c>
      <c r="U94" s="165">
        <f t="shared" si="99"/>
        <v>0</v>
      </c>
      <c r="V94" s="99">
        <f t="shared" si="100"/>
        <v>0</v>
      </c>
      <c r="W94" s="167">
        <f t="shared" si="101"/>
        <v>0</v>
      </c>
      <c r="X94" s="144"/>
    </row>
    <row r="95" spans="2:24" s="2" customFormat="1" x14ac:dyDescent="0.2">
      <c r="B95" s="134"/>
      <c r="C95" s="101"/>
      <c r="D95" s="76"/>
      <c r="E95" s="68"/>
      <c r="F95" s="68"/>
      <c r="G95" s="119"/>
      <c r="H95" s="107"/>
      <c r="I95" s="72"/>
      <c r="J95" s="72"/>
      <c r="K95" s="72"/>
      <c r="L95" s="72"/>
      <c r="M95" s="101"/>
      <c r="N95" s="101"/>
      <c r="O95" s="72"/>
      <c r="P95" s="72"/>
      <c r="Q95" s="166"/>
      <c r="R95" s="166"/>
      <c r="S95" s="166"/>
      <c r="T95" s="119"/>
      <c r="U95" s="166"/>
      <c r="V95" s="119"/>
      <c r="W95" s="168"/>
      <c r="X95" s="144"/>
    </row>
    <row r="96" spans="2:24" s="2" customFormat="1" x14ac:dyDescent="0.2">
      <c r="B96" s="135" t="s">
        <v>87</v>
      </c>
      <c r="C96" s="101"/>
      <c r="D96" s="76"/>
      <c r="E96" s="68"/>
      <c r="F96" s="68"/>
      <c r="G96" s="119"/>
      <c r="H96" s="107"/>
      <c r="I96" s="72"/>
      <c r="J96" s="72"/>
      <c r="K96" s="72"/>
      <c r="L96" s="72"/>
      <c r="M96" s="101"/>
      <c r="N96" s="101"/>
      <c r="O96" s="72"/>
      <c r="P96" s="72"/>
      <c r="Q96" s="166">
        <f t="shared" ref="Q96:V96" si="102">SUM(Q86:Q94)</f>
        <v>0</v>
      </c>
      <c r="R96" s="166">
        <f t="shared" si="102"/>
        <v>0</v>
      </c>
      <c r="S96" s="166">
        <f t="shared" si="102"/>
        <v>0</v>
      </c>
      <c r="T96" s="166">
        <f t="shared" si="102"/>
        <v>0</v>
      </c>
      <c r="U96" s="166">
        <f t="shared" si="102"/>
        <v>0</v>
      </c>
      <c r="V96" s="166">
        <f t="shared" si="102"/>
        <v>0</v>
      </c>
      <c r="W96" s="168">
        <f>SUM(W86:W94)</f>
        <v>0</v>
      </c>
      <c r="X96" s="144"/>
    </row>
    <row r="97" spans="1:28" s="2" customFormat="1" x14ac:dyDescent="0.2">
      <c r="B97" s="106"/>
      <c r="C97" s="101"/>
      <c r="D97" s="76"/>
      <c r="E97" s="68"/>
      <c r="F97" s="68"/>
      <c r="G97" s="119"/>
      <c r="H97" s="107"/>
      <c r="I97" s="72"/>
      <c r="J97" s="72"/>
      <c r="K97" s="72"/>
      <c r="L97" s="72"/>
      <c r="M97" s="101"/>
      <c r="N97" s="101"/>
      <c r="O97" s="72"/>
      <c r="P97" s="72"/>
      <c r="Q97" s="166"/>
      <c r="R97" s="166"/>
      <c r="S97" s="166"/>
      <c r="T97" s="119"/>
      <c r="U97" s="166"/>
      <c r="V97" s="119"/>
      <c r="W97" s="168"/>
      <c r="X97" s="144"/>
    </row>
    <row r="98" spans="1:28" ht="10.8" thickBot="1" x14ac:dyDescent="0.25">
      <c r="A98" s="212" t="s">
        <v>103</v>
      </c>
      <c r="B98" s="116"/>
      <c r="C98" s="109"/>
      <c r="D98" s="117" t="e">
        <f>SUM(D81+D64)</f>
        <v>#DIV/0!</v>
      </c>
      <c r="E98" s="120" t="e">
        <f>SUM(E81+E64)</f>
        <v>#DIV/0!</v>
      </c>
      <c r="F98" s="120">
        <f>SUM(F81+F64)</f>
        <v>0</v>
      </c>
      <c r="G98" s="109"/>
      <c r="H98" s="170" t="e">
        <f>H81+H64</f>
        <v>#DIV/0!</v>
      </c>
      <c r="I98" s="170" t="e">
        <f>I81+I64</f>
        <v>#DIV/0!</v>
      </c>
      <c r="J98" s="170" t="e">
        <f>J81+J64</f>
        <v>#DIV/0!</v>
      </c>
      <c r="K98" s="170" t="e">
        <f>K81+K64</f>
        <v>#DIV/0!</v>
      </c>
      <c r="L98" s="170" t="e">
        <f>L81+L64</f>
        <v>#DIV/0!</v>
      </c>
      <c r="M98" s="109"/>
      <c r="N98" s="109"/>
      <c r="O98" s="170" t="e">
        <f>O83</f>
        <v>#DIV/0!</v>
      </c>
      <c r="P98" s="170" t="e">
        <f>P83</f>
        <v>#DIV/0!</v>
      </c>
      <c r="Q98" s="170" t="e">
        <f>Q83+Q96</f>
        <v>#DIV/0!</v>
      </c>
      <c r="R98" s="170" t="e">
        <f t="shared" ref="R98:W98" si="103">R83+R96</f>
        <v>#DIV/0!</v>
      </c>
      <c r="S98" s="170" t="e">
        <f t="shared" si="103"/>
        <v>#DIV/0!</v>
      </c>
      <c r="T98" s="170" t="e">
        <f t="shared" si="103"/>
        <v>#DIV/0!</v>
      </c>
      <c r="U98" s="170" t="e">
        <f t="shared" si="103"/>
        <v>#DIV/0!</v>
      </c>
      <c r="V98" s="170" t="e">
        <f t="shared" si="103"/>
        <v>#DIV/0!</v>
      </c>
      <c r="W98" s="213" t="e">
        <f t="shared" si="103"/>
        <v>#DIV/0!</v>
      </c>
      <c r="X98" s="214" t="e">
        <f>W98/X56</f>
        <v>#DIV/0!</v>
      </c>
    </row>
    <row r="99" spans="1:28" s="83" customFormat="1" ht="11.25" customHeight="1" x14ac:dyDescent="0.2">
      <c r="B99" s="104"/>
      <c r="C99" s="102"/>
      <c r="D99" s="100"/>
      <c r="E99" s="100"/>
      <c r="F99" s="157"/>
      <c r="G99" s="112"/>
      <c r="H99" s="158"/>
      <c r="I99" s="159"/>
      <c r="J99" s="160"/>
      <c r="K99" s="161"/>
      <c r="L99" s="162"/>
      <c r="M99" s="102"/>
      <c r="N99" s="102"/>
      <c r="O99" s="114"/>
      <c r="P99" s="114"/>
      <c r="Q99" s="158"/>
      <c r="R99" s="158"/>
      <c r="S99" s="158"/>
      <c r="T99" s="163"/>
      <c r="U99" s="158"/>
      <c r="V99" s="163"/>
      <c r="W99" s="115"/>
      <c r="X99" s="177"/>
    </row>
    <row r="100" spans="1:28" x14ac:dyDescent="0.2">
      <c r="A100" s="237" t="s">
        <v>104</v>
      </c>
      <c r="B100" s="203" t="s">
        <v>130</v>
      </c>
      <c r="C100" s="110"/>
      <c r="D100" s="110"/>
      <c r="E100" s="110"/>
      <c r="F100" s="110"/>
      <c r="G100" s="111"/>
      <c r="H100" s="110"/>
      <c r="I100" s="111"/>
      <c r="J100" s="110"/>
      <c r="K100" s="111"/>
      <c r="L100" s="111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8"/>
      <c r="X100" s="174"/>
      <c r="Y100" s="4"/>
      <c r="Z100" s="4"/>
      <c r="AA100" s="4"/>
      <c r="AB100" s="4"/>
    </row>
    <row r="101" spans="1:28" x14ac:dyDescent="0.2">
      <c r="B101" s="203" t="s">
        <v>136</v>
      </c>
      <c r="C101" s="110"/>
      <c r="D101" s="110"/>
      <c r="E101" s="110"/>
      <c r="F101" s="110"/>
      <c r="G101" s="111"/>
      <c r="H101" s="110"/>
      <c r="I101" s="111"/>
      <c r="J101" s="110"/>
      <c r="K101" s="111"/>
      <c r="L101" s="111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8"/>
      <c r="X101" s="232">
        <v>103570</v>
      </c>
      <c r="Y101" s="4"/>
      <c r="Z101" s="4"/>
      <c r="AA101" s="4"/>
      <c r="AB101" s="4"/>
    </row>
    <row r="102" spans="1:28" x14ac:dyDescent="0.2">
      <c r="B102" s="106" t="s">
        <v>1</v>
      </c>
      <c r="C102" s="97"/>
      <c r="D102" s="77"/>
      <c r="E102" s="95"/>
      <c r="F102" s="95"/>
      <c r="G102" s="98"/>
      <c r="H102" s="97"/>
      <c r="I102" s="98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103"/>
      <c r="X102" s="143"/>
    </row>
    <row r="103" spans="1:28" x14ac:dyDescent="0.2">
      <c r="B103" s="90"/>
      <c r="C103" s="97" t="s">
        <v>30</v>
      </c>
      <c r="D103" s="75" t="e">
        <f t="shared" ref="D103:D108" si="104">F103/$F$7</f>
        <v>#DIV/0!</v>
      </c>
      <c r="E103" s="66" t="e">
        <f t="shared" ref="E103:E108" si="105">F103/$F$7*$E$7</f>
        <v>#DIV/0!</v>
      </c>
      <c r="F103" s="24"/>
      <c r="G103" s="62"/>
      <c r="H103" s="165" t="e">
        <f t="shared" ref="H103:H108" si="106">G103*E103</f>
        <v>#DIV/0!</v>
      </c>
      <c r="I103" s="99" t="e">
        <f t="shared" ref="I103:I108" si="107">E103*$I$6</f>
        <v>#DIV/0!</v>
      </c>
      <c r="J103" s="99" t="e">
        <f t="shared" ref="J103:J108" si="108">H103*$J$6</f>
        <v>#DIV/0!</v>
      </c>
      <c r="K103" s="99" t="e">
        <f t="shared" ref="K103:K108" si="109">MIN(($K$6*$K$7*(E103/2080)),(H103*$K$6))</f>
        <v>#DIV/0!</v>
      </c>
      <c r="L103" s="99" t="e">
        <f t="shared" ref="L103:L108" si="110">MIN(($L$6*$L$7*(E103/2080)),(H103*$L$6))</f>
        <v>#DIV/0!</v>
      </c>
      <c r="M103" s="137"/>
      <c r="N103" s="136"/>
      <c r="O103" s="99" t="e">
        <f t="shared" ref="O103:O108" si="111">N103*H103/100</f>
        <v>#DIV/0!</v>
      </c>
      <c r="P103" s="99" t="e">
        <f t="shared" ref="P103:P108" si="112">SUM(I103:L103)+O103</f>
        <v>#DIV/0!</v>
      </c>
      <c r="Q103" s="99" t="e">
        <f t="shared" ref="Q103:Q108" si="113">H103+P103</f>
        <v>#DIV/0!</v>
      </c>
      <c r="R103" s="99" t="e">
        <f t="shared" ref="R103:R108" si="114">Q103*$R$6</f>
        <v>#DIV/0!</v>
      </c>
      <c r="S103" s="99" t="e">
        <f t="shared" ref="S103:S108" si="115">Q103+R103</f>
        <v>#DIV/0!</v>
      </c>
      <c r="T103" s="99" t="e">
        <f t="shared" ref="T103:T108" si="116">$T$6*S103</f>
        <v>#DIV/0!</v>
      </c>
      <c r="U103" s="165" t="e">
        <f t="shared" ref="U103:U108" si="117">S103+T103</f>
        <v>#DIV/0!</v>
      </c>
      <c r="V103" s="99" t="e">
        <f t="shared" ref="V103:V108" si="118">$V$6*U103</f>
        <v>#DIV/0!</v>
      </c>
      <c r="W103" s="167" t="e">
        <f t="shared" ref="W103:W108" si="119">U103+V103</f>
        <v>#DIV/0!</v>
      </c>
      <c r="X103" s="143"/>
    </row>
    <row r="104" spans="1:28" x14ac:dyDescent="0.2">
      <c r="B104" s="90"/>
      <c r="C104" s="97" t="s">
        <v>30</v>
      </c>
      <c r="D104" s="75" t="e">
        <f t="shared" si="104"/>
        <v>#DIV/0!</v>
      </c>
      <c r="E104" s="66" t="e">
        <f t="shared" si="105"/>
        <v>#DIV/0!</v>
      </c>
      <c r="F104" s="24"/>
      <c r="G104" s="62"/>
      <c r="H104" s="165" t="e">
        <f t="shared" si="106"/>
        <v>#DIV/0!</v>
      </c>
      <c r="I104" s="99" t="e">
        <f t="shared" si="107"/>
        <v>#DIV/0!</v>
      </c>
      <c r="J104" s="99" t="e">
        <f t="shared" si="108"/>
        <v>#DIV/0!</v>
      </c>
      <c r="K104" s="99" t="e">
        <f t="shared" si="109"/>
        <v>#DIV/0!</v>
      </c>
      <c r="L104" s="99" t="e">
        <f t="shared" si="110"/>
        <v>#DIV/0!</v>
      </c>
      <c r="M104" s="137"/>
      <c r="N104" s="136"/>
      <c r="O104" s="99" t="e">
        <f t="shared" si="111"/>
        <v>#DIV/0!</v>
      </c>
      <c r="P104" s="99" t="e">
        <f t="shared" si="112"/>
        <v>#DIV/0!</v>
      </c>
      <c r="Q104" s="99" t="e">
        <f t="shared" si="113"/>
        <v>#DIV/0!</v>
      </c>
      <c r="R104" s="99" t="e">
        <f t="shared" si="114"/>
        <v>#DIV/0!</v>
      </c>
      <c r="S104" s="99" t="e">
        <f t="shared" si="115"/>
        <v>#DIV/0!</v>
      </c>
      <c r="T104" s="99" t="e">
        <f t="shared" si="116"/>
        <v>#DIV/0!</v>
      </c>
      <c r="U104" s="165" t="e">
        <f t="shared" si="117"/>
        <v>#DIV/0!</v>
      </c>
      <c r="V104" s="99" t="e">
        <f t="shared" si="118"/>
        <v>#DIV/0!</v>
      </c>
      <c r="W104" s="167" t="e">
        <f t="shared" si="119"/>
        <v>#DIV/0!</v>
      </c>
      <c r="X104" s="143"/>
    </row>
    <row r="105" spans="1:28" x14ac:dyDescent="0.2">
      <c r="B105" s="90"/>
      <c r="C105" s="97" t="s">
        <v>30</v>
      </c>
      <c r="D105" s="75" t="e">
        <f t="shared" si="104"/>
        <v>#DIV/0!</v>
      </c>
      <c r="E105" s="66" t="e">
        <f t="shared" si="105"/>
        <v>#DIV/0!</v>
      </c>
      <c r="F105" s="84"/>
      <c r="G105" s="62"/>
      <c r="H105" s="165" t="e">
        <f t="shared" si="106"/>
        <v>#DIV/0!</v>
      </c>
      <c r="I105" s="99" t="e">
        <f t="shared" si="107"/>
        <v>#DIV/0!</v>
      </c>
      <c r="J105" s="99" t="e">
        <f t="shared" si="108"/>
        <v>#DIV/0!</v>
      </c>
      <c r="K105" s="99" t="e">
        <f t="shared" si="109"/>
        <v>#DIV/0!</v>
      </c>
      <c r="L105" s="99" t="e">
        <f t="shared" si="110"/>
        <v>#DIV/0!</v>
      </c>
      <c r="M105" s="137"/>
      <c r="N105" s="136"/>
      <c r="O105" s="99" t="e">
        <f t="shared" si="111"/>
        <v>#DIV/0!</v>
      </c>
      <c r="P105" s="99" t="e">
        <f t="shared" si="112"/>
        <v>#DIV/0!</v>
      </c>
      <c r="Q105" s="99" t="e">
        <f t="shared" si="113"/>
        <v>#DIV/0!</v>
      </c>
      <c r="R105" s="99" t="e">
        <f t="shared" si="114"/>
        <v>#DIV/0!</v>
      </c>
      <c r="S105" s="99" t="e">
        <f t="shared" si="115"/>
        <v>#DIV/0!</v>
      </c>
      <c r="T105" s="99" t="e">
        <f t="shared" si="116"/>
        <v>#DIV/0!</v>
      </c>
      <c r="U105" s="165" t="e">
        <f t="shared" si="117"/>
        <v>#DIV/0!</v>
      </c>
      <c r="V105" s="99" t="e">
        <f t="shared" si="118"/>
        <v>#DIV/0!</v>
      </c>
      <c r="W105" s="167" t="e">
        <f t="shared" si="119"/>
        <v>#DIV/0!</v>
      </c>
      <c r="X105" s="143"/>
    </row>
    <row r="106" spans="1:28" x14ac:dyDescent="0.2">
      <c r="B106" s="90"/>
      <c r="C106" s="97" t="s">
        <v>30</v>
      </c>
      <c r="D106" s="75" t="e">
        <f t="shared" si="104"/>
        <v>#DIV/0!</v>
      </c>
      <c r="E106" s="66" t="e">
        <f t="shared" si="105"/>
        <v>#DIV/0!</v>
      </c>
      <c r="F106" s="24"/>
      <c r="G106" s="62"/>
      <c r="H106" s="165" t="e">
        <f t="shared" si="106"/>
        <v>#DIV/0!</v>
      </c>
      <c r="I106" s="99" t="e">
        <f t="shared" si="107"/>
        <v>#DIV/0!</v>
      </c>
      <c r="J106" s="99" t="e">
        <f t="shared" si="108"/>
        <v>#DIV/0!</v>
      </c>
      <c r="K106" s="99" t="e">
        <f t="shared" si="109"/>
        <v>#DIV/0!</v>
      </c>
      <c r="L106" s="99" t="e">
        <f t="shared" si="110"/>
        <v>#DIV/0!</v>
      </c>
      <c r="M106" s="137"/>
      <c r="N106" s="136"/>
      <c r="O106" s="99" t="e">
        <f t="shared" si="111"/>
        <v>#DIV/0!</v>
      </c>
      <c r="P106" s="99" t="e">
        <f t="shared" si="112"/>
        <v>#DIV/0!</v>
      </c>
      <c r="Q106" s="99" t="e">
        <f t="shared" si="113"/>
        <v>#DIV/0!</v>
      </c>
      <c r="R106" s="99" t="e">
        <f t="shared" si="114"/>
        <v>#DIV/0!</v>
      </c>
      <c r="S106" s="99" t="e">
        <f t="shared" si="115"/>
        <v>#DIV/0!</v>
      </c>
      <c r="T106" s="99" t="e">
        <f t="shared" si="116"/>
        <v>#DIV/0!</v>
      </c>
      <c r="U106" s="165" t="e">
        <f t="shared" si="117"/>
        <v>#DIV/0!</v>
      </c>
      <c r="V106" s="99" t="e">
        <f t="shared" si="118"/>
        <v>#DIV/0!</v>
      </c>
      <c r="W106" s="167" t="e">
        <f t="shared" si="119"/>
        <v>#DIV/0!</v>
      </c>
      <c r="X106" s="143"/>
    </row>
    <row r="107" spans="1:28" x14ac:dyDescent="0.2">
      <c r="B107" s="90"/>
      <c r="C107" s="97" t="s">
        <v>30</v>
      </c>
      <c r="D107" s="75" t="e">
        <f t="shared" si="104"/>
        <v>#DIV/0!</v>
      </c>
      <c r="E107" s="66" t="e">
        <f t="shared" si="105"/>
        <v>#DIV/0!</v>
      </c>
      <c r="F107" s="84"/>
      <c r="G107" s="62"/>
      <c r="H107" s="165" t="e">
        <f t="shared" si="106"/>
        <v>#DIV/0!</v>
      </c>
      <c r="I107" s="99" t="e">
        <f t="shared" si="107"/>
        <v>#DIV/0!</v>
      </c>
      <c r="J107" s="99" t="e">
        <f t="shared" si="108"/>
        <v>#DIV/0!</v>
      </c>
      <c r="K107" s="99" t="e">
        <f t="shared" si="109"/>
        <v>#DIV/0!</v>
      </c>
      <c r="L107" s="99" t="e">
        <f t="shared" si="110"/>
        <v>#DIV/0!</v>
      </c>
      <c r="M107" s="53"/>
      <c r="N107" s="85"/>
      <c r="O107" s="99" t="e">
        <f t="shared" si="111"/>
        <v>#DIV/0!</v>
      </c>
      <c r="P107" s="99" t="e">
        <f t="shared" si="112"/>
        <v>#DIV/0!</v>
      </c>
      <c r="Q107" s="99" t="e">
        <f t="shared" si="113"/>
        <v>#DIV/0!</v>
      </c>
      <c r="R107" s="99" t="e">
        <f t="shared" si="114"/>
        <v>#DIV/0!</v>
      </c>
      <c r="S107" s="99" t="e">
        <f t="shared" si="115"/>
        <v>#DIV/0!</v>
      </c>
      <c r="T107" s="99" t="e">
        <f t="shared" si="116"/>
        <v>#DIV/0!</v>
      </c>
      <c r="U107" s="165" t="e">
        <f t="shared" si="117"/>
        <v>#DIV/0!</v>
      </c>
      <c r="V107" s="99" t="e">
        <f t="shared" si="118"/>
        <v>#DIV/0!</v>
      </c>
      <c r="W107" s="167" t="e">
        <f t="shared" si="119"/>
        <v>#DIV/0!</v>
      </c>
      <c r="X107" s="143"/>
    </row>
    <row r="108" spans="1:28" x14ac:dyDescent="0.2">
      <c r="B108" s="90"/>
      <c r="C108" s="97" t="s">
        <v>30</v>
      </c>
      <c r="D108" s="75" t="e">
        <f t="shared" si="104"/>
        <v>#DIV/0!</v>
      </c>
      <c r="E108" s="66" t="e">
        <f t="shared" si="105"/>
        <v>#DIV/0!</v>
      </c>
      <c r="F108" s="24"/>
      <c r="G108" s="62"/>
      <c r="H108" s="165" t="e">
        <f t="shared" si="106"/>
        <v>#DIV/0!</v>
      </c>
      <c r="I108" s="99" t="e">
        <f t="shared" si="107"/>
        <v>#DIV/0!</v>
      </c>
      <c r="J108" s="99" t="e">
        <f t="shared" si="108"/>
        <v>#DIV/0!</v>
      </c>
      <c r="K108" s="99" t="e">
        <f t="shared" si="109"/>
        <v>#DIV/0!</v>
      </c>
      <c r="L108" s="99" t="e">
        <f t="shared" si="110"/>
        <v>#DIV/0!</v>
      </c>
      <c r="M108" s="53"/>
      <c r="N108" s="85"/>
      <c r="O108" s="99" t="e">
        <f t="shared" si="111"/>
        <v>#DIV/0!</v>
      </c>
      <c r="P108" s="99" t="e">
        <f t="shared" si="112"/>
        <v>#DIV/0!</v>
      </c>
      <c r="Q108" s="99" t="e">
        <f t="shared" si="113"/>
        <v>#DIV/0!</v>
      </c>
      <c r="R108" s="99" t="e">
        <f t="shared" si="114"/>
        <v>#DIV/0!</v>
      </c>
      <c r="S108" s="99" t="e">
        <f t="shared" si="115"/>
        <v>#DIV/0!</v>
      </c>
      <c r="T108" s="99" t="e">
        <f t="shared" si="116"/>
        <v>#DIV/0!</v>
      </c>
      <c r="U108" s="165" t="e">
        <f t="shared" si="117"/>
        <v>#DIV/0!</v>
      </c>
      <c r="V108" s="99" t="e">
        <f t="shared" si="118"/>
        <v>#DIV/0!</v>
      </c>
      <c r="W108" s="167" t="e">
        <f t="shared" si="119"/>
        <v>#DIV/0!</v>
      </c>
      <c r="X108" s="143"/>
    </row>
    <row r="109" spans="1:28" s="2" customFormat="1" x14ac:dyDescent="0.2">
      <c r="B109" s="106" t="s">
        <v>2</v>
      </c>
      <c r="C109" s="101"/>
      <c r="D109" s="76" t="e">
        <f>SUM(D103:D108)</f>
        <v>#DIV/0!</v>
      </c>
      <c r="E109" s="68" t="e">
        <f>SUM(E103:E108)</f>
        <v>#DIV/0!</v>
      </c>
      <c r="F109" s="68">
        <f>SUM(F103:F108)</f>
        <v>0</v>
      </c>
      <c r="G109" s="119"/>
      <c r="H109" s="166" t="e">
        <f>SUM(H103:H108)</f>
        <v>#DIV/0!</v>
      </c>
      <c r="I109" s="119" t="e">
        <f>SUM(I103:I108)</f>
        <v>#DIV/0!</v>
      </c>
      <c r="J109" s="119" t="e">
        <f>SUM(J103:J108)</f>
        <v>#DIV/0!</v>
      </c>
      <c r="K109" s="119" t="e">
        <f>SUM(K103:K108)</f>
        <v>#DIV/0!</v>
      </c>
      <c r="L109" s="119" t="e">
        <f>SUM(L103:L108)</f>
        <v>#DIV/0!</v>
      </c>
      <c r="M109" s="101"/>
      <c r="N109" s="101"/>
      <c r="O109" s="119" t="e">
        <f t="shared" ref="O109:W109" si="120">SUM(O103:O108)</f>
        <v>#DIV/0!</v>
      </c>
      <c r="P109" s="119" t="e">
        <f t="shared" si="120"/>
        <v>#DIV/0!</v>
      </c>
      <c r="Q109" s="166" t="e">
        <f t="shared" si="120"/>
        <v>#DIV/0!</v>
      </c>
      <c r="R109" s="166" t="e">
        <f t="shared" si="120"/>
        <v>#DIV/0!</v>
      </c>
      <c r="S109" s="166" t="e">
        <f t="shared" si="120"/>
        <v>#DIV/0!</v>
      </c>
      <c r="T109" s="119" t="e">
        <f t="shared" si="120"/>
        <v>#DIV/0!</v>
      </c>
      <c r="U109" s="166" t="e">
        <f t="shared" si="120"/>
        <v>#DIV/0!</v>
      </c>
      <c r="V109" s="119" t="e">
        <f t="shared" si="120"/>
        <v>#DIV/0!</v>
      </c>
      <c r="W109" s="168" t="e">
        <f t="shared" si="120"/>
        <v>#DIV/0!</v>
      </c>
      <c r="X109" s="144"/>
    </row>
    <row r="110" spans="1:28" x14ac:dyDescent="0.2">
      <c r="B110" s="106"/>
      <c r="C110" s="97"/>
      <c r="D110" s="77"/>
      <c r="E110" s="69"/>
      <c r="F110" s="105"/>
      <c r="G110" s="99"/>
      <c r="H110" s="165"/>
      <c r="I110" s="99"/>
      <c r="J110" s="166"/>
      <c r="K110" s="165"/>
      <c r="L110" s="165"/>
      <c r="M110" s="97"/>
      <c r="N110" s="97"/>
      <c r="O110" s="165"/>
      <c r="P110" s="165"/>
      <c r="Q110" s="165"/>
      <c r="R110" s="165"/>
      <c r="S110" s="165"/>
      <c r="T110" s="165"/>
      <c r="U110" s="165"/>
      <c r="V110" s="165"/>
      <c r="W110" s="167"/>
      <c r="X110" s="143"/>
    </row>
    <row r="111" spans="1:28" x14ac:dyDescent="0.2">
      <c r="B111" s="106" t="s">
        <v>89</v>
      </c>
      <c r="C111" s="97"/>
      <c r="D111" s="77"/>
      <c r="E111" s="69"/>
      <c r="F111" s="105"/>
      <c r="G111" s="99"/>
      <c r="H111" s="165"/>
      <c r="I111" s="99"/>
      <c r="J111" s="165"/>
      <c r="K111" s="165"/>
      <c r="L111" s="165"/>
      <c r="M111" s="97"/>
      <c r="N111" s="97"/>
      <c r="O111" s="165"/>
      <c r="P111" s="165"/>
      <c r="Q111" s="165"/>
      <c r="R111" s="165"/>
      <c r="S111" s="165"/>
      <c r="T111" s="165"/>
      <c r="U111" s="165"/>
      <c r="V111" s="165"/>
      <c r="W111" s="167"/>
      <c r="X111" s="143"/>
    </row>
    <row r="112" spans="1:28" x14ac:dyDescent="0.2">
      <c r="B112" s="123"/>
      <c r="C112" s="97" t="s">
        <v>30</v>
      </c>
      <c r="D112" s="75" t="e">
        <f>F112/$F$8</f>
        <v>#DIV/0!</v>
      </c>
      <c r="E112" s="66" t="e">
        <f>F112/$F$8*$E$8</f>
        <v>#DIV/0!</v>
      </c>
      <c r="F112" s="84"/>
      <c r="G112" s="62"/>
      <c r="H112" s="165" t="e">
        <f>G112*E112</f>
        <v>#DIV/0!</v>
      </c>
      <c r="I112" s="99" t="e">
        <f>E112*$I$6</f>
        <v>#DIV/0!</v>
      </c>
      <c r="J112" s="99" t="e">
        <f>H112*$J$6</f>
        <v>#DIV/0!</v>
      </c>
      <c r="K112" s="99" t="e">
        <f>MIN(($K$6*$K$7*(E112/2080)),(H112*$K$6))</f>
        <v>#DIV/0!</v>
      </c>
      <c r="L112" s="99" t="e">
        <f>MIN(($L$6*$L$7*(E112/2080)),(H112*$L$6))</f>
        <v>#DIV/0!</v>
      </c>
      <c r="M112" s="137"/>
      <c r="N112" s="136"/>
      <c r="O112" s="99" t="e">
        <f>N112*H112/100</f>
        <v>#DIV/0!</v>
      </c>
      <c r="P112" s="99" t="e">
        <f>SUM(I112:L112)+O112</f>
        <v>#DIV/0!</v>
      </c>
      <c r="Q112" s="165" t="e">
        <f>H112+P112</f>
        <v>#DIV/0!</v>
      </c>
      <c r="R112" s="165" t="e">
        <f>Q112*$R$6</f>
        <v>#DIV/0!</v>
      </c>
      <c r="S112" s="165" t="e">
        <f>R112+Q112</f>
        <v>#DIV/0!</v>
      </c>
      <c r="T112" s="99" t="e">
        <f>$T$6*S112</f>
        <v>#DIV/0!</v>
      </c>
      <c r="U112" s="165" t="e">
        <f>S112+T112</f>
        <v>#DIV/0!</v>
      </c>
      <c r="V112" s="99" t="e">
        <f>$V$6*U112</f>
        <v>#DIV/0!</v>
      </c>
      <c r="W112" s="167" t="e">
        <f>U112+V112</f>
        <v>#DIV/0!</v>
      </c>
      <c r="X112" s="143"/>
    </row>
    <row r="113" spans="2:24" x14ac:dyDescent="0.2">
      <c r="B113" s="123"/>
      <c r="C113" s="97" t="s">
        <v>30</v>
      </c>
      <c r="D113" s="75" t="e">
        <f t="shared" ref="D113:D118" si="121">F113/$F$8</f>
        <v>#DIV/0!</v>
      </c>
      <c r="E113" s="66" t="e">
        <f t="shared" ref="E113:E118" si="122">F113/$F$8*$E$8</f>
        <v>#DIV/0!</v>
      </c>
      <c r="F113" s="24"/>
      <c r="G113" s="62"/>
      <c r="H113" s="165" t="e">
        <f t="shared" ref="H113:H118" si="123">G113*E113</f>
        <v>#DIV/0!</v>
      </c>
      <c r="I113" s="99" t="e">
        <f t="shared" ref="I113:I118" si="124">E113*$I$6</f>
        <v>#DIV/0!</v>
      </c>
      <c r="J113" s="99" t="e">
        <f t="shared" ref="J113:J118" si="125">H113*$J$6</f>
        <v>#DIV/0!</v>
      </c>
      <c r="K113" s="99" t="e">
        <f t="shared" ref="K113:K118" si="126">MIN(($K$6*$K$7*(E113/2080)),(H113*$K$6))</f>
        <v>#DIV/0!</v>
      </c>
      <c r="L113" s="99" t="e">
        <f t="shared" ref="L113:L118" si="127">MIN(($L$6*$L$7*(E113/2080)),(H113*$L$6))</f>
        <v>#DIV/0!</v>
      </c>
      <c r="M113" s="137"/>
      <c r="N113" s="136"/>
      <c r="O113" s="99" t="e">
        <f t="shared" ref="O113:O118" si="128">N113*H113/100</f>
        <v>#DIV/0!</v>
      </c>
      <c r="P113" s="99" t="e">
        <f t="shared" ref="P113:P118" si="129">SUM(I113:L113)+O113</f>
        <v>#DIV/0!</v>
      </c>
      <c r="Q113" s="165" t="e">
        <f t="shared" ref="Q113:Q118" si="130">H113+P113</f>
        <v>#DIV/0!</v>
      </c>
      <c r="R113" s="165" t="e">
        <f t="shared" ref="R113:R118" si="131">Q113*$R$6</f>
        <v>#DIV/0!</v>
      </c>
      <c r="S113" s="165" t="e">
        <f t="shared" ref="S113:S118" si="132">R113+Q113</f>
        <v>#DIV/0!</v>
      </c>
      <c r="T113" s="99" t="e">
        <f t="shared" ref="T113:T118" si="133">$T$6*S113</f>
        <v>#DIV/0!</v>
      </c>
      <c r="U113" s="165" t="e">
        <f t="shared" ref="U113:U118" si="134">S113+T113</f>
        <v>#DIV/0!</v>
      </c>
      <c r="V113" s="99" t="e">
        <f t="shared" ref="V113:V118" si="135">$V$6*U113</f>
        <v>#DIV/0!</v>
      </c>
      <c r="W113" s="167" t="e">
        <f t="shared" ref="W113:W118" si="136">U113+V113</f>
        <v>#DIV/0!</v>
      </c>
      <c r="X113" s="143"/>
    </row>
    <row r="114" spans="2:24" x14ac:dyDescent="0.2">
      <c r="B114" s="123"/>
      <c r="C114" s="97" t="s">
        <v>30</v>
      </c>
      <c r="D114" s="75" t="e">
        <f t="shared" si="121"/>
        <v>#DIV/0!</v>
      </c>
      <c r="E114" s="66" t="e">
        <f t="shared" si="122"/>
        <v>#DIV/0!</v>
      </c>
      <c r="F114" s="24">
        <v>0</v>
      </c>
      <c r="G114" s="62"/>
      <c r="H114" s="165" t="e">
        <f t="shared" si="123"/>
        <v>#DIV/0!</v>
      </c>
      <c r="I114" s="99" t="e">
        <f t="shared" si="124"/>
        <v>#DIV/0!</v>
      </c>
      <c r="J114" s="99" t="e">
        <f t="shared" si="125"/>
        <v>#DIV/0!</v>
      </c>
      <c r="K114" s="99" t="e">
        <f t="shared" si="126"/>
        <v>#DIV/0!</v>
      </c>
      <c r="L114" s="99" t="e">
        <f t="shared" si="127"/>
        <v>#DIV/0!</v>
      </c>
      <c r="M114" s="137"/>
      <c r="N114" s="136"/>
      <c r="O114" s="99" t="e">
        <f t="shared" si="128"/>
        <v>#DIV/0!</v>
      </c>
      <c r="P114" s="99" t="e">
        <f t="shared" si="129"/>
        <v>#DIV/0!</v>
      </c>
      <c r="Q114" s="165" t="e">
        <f t="shared" si="130"/>
        <v>#DIV/0!</v>
      </c>
      <c r="R114" s="165" t="e">
        <f t="shared" si="131"/>
        <v>#DIV/0!</v>
      </c>
      <c r="S114" s="165" t="e">
        <f t="shared" si="132"/>
        <v>#DIV/0!</v>
      </c>
      <c r="T114" s="99" t="e">
        <f t="shared" si="133"/>
        <v>#DIV/0!</v>
      </c>
      <c r="U114" s="165" t="e">
        <f t="shared" si="134"/>
        <v>#DIV/0!</v>
      </c>
      <c r="V114" s="99" t="e">
        <f t="shared" si="135"/>
        <v>#DIV/0!</v>
      </c>
      <c r="W114" s="167" t="e">
        <f t="shared" si="136"/>
        <v>#DIV/0!</v>
      </c>
      <c r="X114" s="143"/>
    </row>
    <row r="115" spans="2:24" x14ac:dyDescent="0.2">
      <c r="B115" s="123"/>
      <c r="C115" s="97" t="s">
        <v>30</v>
      </c>
      <c r="D115" s="75" t="e">
        <f t="shared" si="121"/>
        <v>#DIV/0!</v>
      </c>
      <c r="E115" s="66" t="e">
        <f t="shared" si="122"/>
        <v>#DIV/0!</v>
      </c>
      <c r="F115" s="24"/>
      <c r="G115" s="62"/>
      <c r="H115" s="165" t="e">
        <f t="shared" si="123"/>
        <v>#DIV/0!</v>
      </c>
      <c r="I115" s="99" t="e">
        <f t="shared" si="124"/>
        <v>#DIV/0!</v>
      </c>
      <c r="J115" s="99" t="e">
        <f t="shared" si="125"/>
        <v>#DIV/0!</v>
      </c>
      <c r="K115" s="99" t="e">
        <f t="shared" si="126"/>
        <v>#DIV/0!</v>
      </c>
      <c r="L115" s="99" t="e">
        <f t="shared" si="127"/>
        <v>#DIV/0!</v>
      </c>
      <c r="M115" s="53"/>
      <c r="N115" s="85"/>
      <c r="O115" s="99" t="e">
        <f t="shared" si="128"/>
        <v>#DIV/0!</v>
      </c>
      <c r="P115" s="99" t="e">
        <f t="shared" si="129"/>
        <v>#DIV/0!</v>
      </c>
      <c r="Q115" s="165" t="e">
        <f t="shared" si="130"/>
        <v>#DIV/0!</v>
      </c>
      <c r="R115" s="165" t="e">
        <f t="shared" si="131"/>
        <v>#DIV/0!</v>
      </c>
      <c r="S115" s="165" t="e">
        <f t="shared" si="132"/>
        <v>#DIV/0!</v>
      </c>
      <c r="T115" s="99" t="e">
        <f t="shared" si="133"/>
        <v>#DIV/0!</v>
      </c>
      <c r="U115" s="165" t="e">
        <f t="shared" si="134"/>
        <v>#DIV/0!</v>
      </c>
      <c r="V115" s="99" t="e">
        <f t="shared" si="135"/>
        <v>#DIV/0!</v>
      </c>
      <c r="W115" s="167" t="e">
        <f t="shared" si="136"/>
        <v>#DIV/0!</v>
      </c>
      <c r="X115" s="143"/>
    </row>
    <row r="116" spans="2:24" x14ac:dyDescent="0.2">
      <c r="B116" s="123"/>
      <c r="C116" s="97" t="s">
        <v>30</v>
      </c>
      <c r="D116" s="75" t="e">
        <f t="shared" si="121"/>
        <v>#DIV/0!</v>
      </c>
      <c r="E116" s="66" t="e">
        <f t="shared" si="122"/>
        <v>#DIV/0!</v>
      </c>
      <c r="F116" s="24"/>
      <c r="G116" s="62"/>
      <c r="H116" s="165" t="e">
        <f t="shared" si="123"/>
        <v>#DIV/0!</v>
      </c>
      <c r="I116" s="99" t="e">
        <f t="shared" si="124"/>
        <v>#DIV/0!</v>
      </c>
      <c r="J116" s="99" t="e">
        <f t="shared" si="125"/>
        <v>#DIV/0!</v>
      </c>
      <c r="K116" s="99" t="e">
        <f t="shared" si="126"/>
        <v>#DIV/0!</v>
      </c>
      <c r="L116" s="99" t="e">
        <f t="shared" si="127"/>
        <v>#DIV/0!</v>
      </c>
      <c r="M116" s="53"/>
      <c r="N116" s="85"/>
      <c r="O116" s="99" t="e">
        <f t="shared" si="128"/>
        <v>#DIV/0!</v>
      </c>
      <c r="P116" s="99" t="e">
        <f t="shared" si="129"/>
        <v>#DIV/0!</v>
      </c>
      <c r="Q116" s="165" t="e">
        <f t="shared" si="130"/>
        <v>#DIV/0!</v>
      </c>
      <c r="R116" s="165" t="e">
        <f t="shared" si="131"/>
        <v>#DIV/0!</v>
      </c>
      <c r="S116" s="165" t="e">
        <f t="shared" si="132"/>
        <v>#DIV/0!</v>
      </c>
      <c r="T116" s="99" t="e">
        <f t="shared" si="133"/>
        <v>#DIV/0!</v>
      </c>
      <c r="U116" s="165" t="e">
        <f t="shared" si="134"/>
        <v>#DIV/0!</v>
      </c>
      <c r="V116" s="99" t="e">
        <f t="shared" si="135"/>
        <v>#DIV/0!</v>
      </c>
      <c r="W116" s="167" t="e">
        <f t="shared" si="136"/>
        <v>#DIV/0!</v>
      </c>
      <c r="X116" s="143"/>
    </row>
    <row r="117" spans="2:24" x14ac:dyDescent="0.2">
      <c r="B117" s="123"/>
      <c r="C117" s="97" t="s">
        <v>30</v>
      </c>
      <c r="D117" s="75" t="e">
        <f t="shared" si="121"/>
        <v>#DIV/0!</v>
      </c>
      <c r="E117" s="66" t="e">
        <f t="shared" si="122"/>
        <v>#DIV/0!</v>
      </c>
      <c r="F117" s="24"/>
      <c r="G117" s="62"/>
      <c r="H117" s="165" t="e">
        <f t="shared" si="123"/>
        <v>#DIV/0!</v>
      </c>
      <c r="I117" s="99" t="e">
        <f t="shared" si="124"/>
        <v>#DIV/0!</v>
      </c>
      <c r="J117" s="99" t="e">
        <f t="shared" si="125"/>
        <v>#DIV/0!</v>
      </c>
      <c r="K117" s="99" t="e">
        <f t="shared" si="126"/>
        <v>#DIV/0!</v>
      </c>
      <c r="L117" s="99" t="e">
        <f t="shared" si="127"/>
        <v>#DIV/0!</v>
      </c>
      <c r="M117" s="53"/>
      <c r="N117" s="85"/>
      <c r="O117" s="99" t="e">
        <f t="shared" si="128"/>
        <v>#DIV/0!</v>
      </c>
      <c r="P117" s="99" t="e">
        <f t="shared" si="129"/>
        <v>#DIV/0!</v>
      </c>
      <c r="Q117" s="165" t="e">
        <f t="shared" si="130"/>
        <v>#DIV/0!</v>
      </c>
      <c r="R117" s="165" t="e">
        <f t="shared" si="131"/>
        <v>#DIV/0!</v>
      </c>
      <c r="S117" s="165" t="e">
        <f t="shared" si="132"/>
        <v>#DIV/0!</v>
      </c>
      <c r="T117" s="99" t="e">
        <f t="shared" si="133"/>
        <v>#DIV/0!</v>
      </c>
      <c r="U117" s="165" t="e">
        <f t="shared" si="134"/>
        <v>#DIV/0!</v>
      </c>
      <c r="V117" s="99" t="e">
        <f t="shared" si="135"/>
        <v>#DIV/0!</v>
      </c>
      <c r="W117" s="167" t="e">
        <f t="shared" si="136"/>
        <v>#DIV/0!</v>
      </c>
      <c r="X117" s="143"/>
    </row>
    <row r="118" spans="2:24" x14ac:dyDescent="0.2">
      <c r="B118" s="123"/>
      <c r="C118" s="97" t="s">
        <v>30</v>
      </c>
      <c r="D118" s="75" t="e">
        <f t="shared" si="121"/>
        <v>#DIV/0!</v>
      </c>
      <c r="E118" s="66" t="e">
        <f t="shared" si="122"/>
        <v>#DIV/0!</v>
      </c>
      <c r="F118" s="24"/>
      <c r="G118" s="62"/>
      <c r="H118" s="165" t="e">
        <f t="shared" si="123"/>
        <v>#DIV/0!</v>
      </c>
      <c r="I118" s="99" t="e">
        <f t="shared" si="124"/>
        <v>#DIV/0!</v>
      </c>
      <c r="J118" s="99" t="e">
        <f t="shared" si="125"/>
        <v>#DIV/0!</v>
      </c>
      <c r="K118" s="99" t="e">
        <f t="shared" si="126"/>
        <v>#DIV/0!</v>
      </c>
      <c r="L118" s="99" t="e">
        <f t="shared" si="127"/>
        <v>#DIV/0!</v>
      </c>
      <c r="M118" s="53"/>
      <c r="N118" s="85"/>
      <c r="O118" s="99" t="e">
        <f t="shared" si="128"/>
        <v>#DIV/0!</v>
      </c>
      <c r="P118" s="99" t="e">
        <f t="shared" si="129"/>
        <v>#DIV/0!</v>
      </c>
      <c r="Q118" s="165" t="e">
        <f t="shared" si="130"/>
        <v>#DIV/0!</v>
      </c>
      <c r="R118" s="165" t="e">
        <f t="shared" si="131"/>
        <v>#DIV/0!</v>
      </c>
      <c r="S118" s="165" t="e">
        <f t="shared" si="132"/>
        <v>#DIV/0!</v>
      </c>
      <c r="T118" s="99" t="e">
        <f t="shared" si="133"/>
        <v>#DIV/0!</v>
      </c>
      <c r="U118" s="165" t="e">
        <f t="shared" si="134"/>
        <v>#DIV/0!</v>
      </c>
      <c r="V118" s="99" t="e">
        <f t="shared" si="135"/>
        <v>#DIV/0!</v>
      </c>
      <c r="W118" s="167" t="e">
        <f t="shared" si="136"/>
        <v>#DIV/0!</v>
      </c>
      <c r="X118" s="143"/>
    </row>
    <row r="119" spans="2:24" x14ac:dyDescent="0.2">
      <c r="B119" s="106" t="s">
        <v>92</v>
      </c>
      <c r="C119" s="97"/>
      <c r="D119" s="75"/>
      <c r="E119" s="66"/>
      <c r="F119" s="66"/>
      <c r="G119" s="99"/>
      <c r="H119" s="165"/>
      <c r="I119" s="99"/>
      <c r="J119" s="99"/>
      <c r="K119" s="99"/>
      <c r="L119" s="99"/>
      <c r="M119" s="97"/>
      <c r="N119" s="125"/>
      <c r="O119" s="99"/>
      <c r="P119" s="99"/>
      <c r="Q119" s="165"/>
      <c r="R119" s="165"/>
      <c r="S119" s="165"/>
      <c r="T119" s="99"/>
      <c r="U119" s="165"/>
      <c r="V119" s="99"/>
      <c r="W119" s="167"/>
      <c r="X119" s="143"/>
    </row>
    <row r="120" spans="2:24" x14ac:dyDescent="0.2">
      <c r="B120" s="123"/>
      <c r="C120" s="97" t="s">
        <v>30</v>
      </c>
      <c r="D120" s="75" t="e">
        <f t="shared" ref="D120:D125" si="137">F120/$F$7</f>
        <v>#DIV/0!</v>
      </c>
      <c r="E120" s="66" t="e">
        <f t="shared" ref="E120:E125" si="138">F120/$F$7*$E$7</f>
        <v>#DIV/0!</v>
      </c>
      <c r="F120" s="24"/>
      <c r="G120" s="62"/>
      <c r="H120" s="165" t="e">
        <f t="shared" ref="H120:H125" si="139">G120*E120</f>
        <v>#DIV/0!</v>
      </c>
      <c r="I120" s="99" t="e">
        <f t="shared" ref="I120:I125" si="140">E120*$I$6</f>
        <v>#DIV/0!</v>
      </c>
      <c r="J120" s="99" t="e">
        <f t="shared" ref="J120:J125" si="141">H120*$J$6</f>
        <v>#DIV/0!</v>
      </c>
      <c r="K120" s="99" t="e">
        <f t="shared" ref="K120:K125" si="142">MIN(($K$6*$K$7*(E120/2080)),(H120*$K$6))</f>
        <v>#DIV/0!</v>
      </c>
      <c r="L120" s="99" t="e">
        <f t="shared" ref="L120:L125" si="143">MIN(($L$6*$L$7*(E120/2080)),(H120*$L$6))</f>
        <v>#DIV/0!</v>
      </c>
      <c r="M120" s="137"/>
      <c r="N120" s="136"/>
      <c r="O120" s="99" t="e">
        <f t="shared" ref="O120:O125" si="144">N120*H120/100</f>
        <v>#DIV/0!</v>
      </c>
      <c r="P120" s="99" t="e">
        <f t="shared" ref="P120:P125" si="145">SUM(I120:L120)+O120</f>
        <v>#DIV/0!</v>
      </c>
      <c r="Q120" s="165" t="e">
        <f t="shared" ref="Q120:Q125" si="146">H120+P120</f>
        <v>#DIV/0!</v>
      </c>
      <c r="R120" s="165" t="e">
        <f t="shared" ref="R120:R125" si="147">Q120*$R$6</f>
        <v>#DIV/0!</v>
      </c>
      <c r="S120" s="165" t="e">
        <f t="shared" ref="S120:S125" si="148">R120+Q120</f>
        <v>#DIV/0!</v>
      </c>
      <c r="T120" s="99" t="e">
        <f t="shared" ref="T120:T125" si="149">$T$6*S120</f>
        <v>#DIV/0!</v>
      </c>
      <c r="U120" s="165" t="e">
        <f t="shared" ref="U120:U125" si="150">S120+T120</f>
        <v>#DIV/0!</v>
      </c>
      <c r="V120" s="99" t="e">
        <f t="shared" ref="V120:V125" si="151">$V$6*U120</f>
        <v>#DIV/0!</v>
      </c>
      <c r="W120" s="167" t="e">
        <f t="shared" ref="W120:W125" si="152">U120+V120</f>
        <v>#DIV/0!</v>
      </c>
      <c r="X120" s="143"/>
    </row>
    <row r="121" spans="2:24" x14ac:dyDescent="0.2">
      <c r="B121" s="123"/>
      <c r="C121" s="97" t="s">
        <v>30</v>
      </c>
      <c r="D121" s="75" t="e">
        <f t="shared" si="137"/>
        <v>#DIV/0!</v>
      </c>
      <c r="E121" s="66" t="e">
        <f t="shared" si="138"/>
        <v>#DIV/0!</v>
      </c>
      <c r="F121" s="24"/>
      <c r="G121" s="62"/>
      <c r="H121" s="165" t="e">
        <f t="shared" si="139"/>
        <v>#DIV/0!</v>
      </c>
      <c r="I121" s="99" t="e">
        <f t="shared" si="140"/>
        <v>#DIV/0!</v>
      </c>
      <c r="J121" s="99" t="e">
        <f t="shared" si="141"/>
        <v>#DIV/0!</v>
      </c>
      <c r="K121" s="99" t="e">
        <f t="shared" si="142"/>
        <v>#DIV/0!</v>
      </c>
      <c r="L121" s="99" t="e">
        <f t="shared" si="143"/>
        <v>#DIV/0!</v>
      </c>
      <c r="M121" s="137"/>
      <c r="N121" s="136"/>
      <c r="O121" s="99" t="e">
        <f t="shared" si="144"/>
        <v>#DIV/0!</v>
      </c>
      <c r="P121" s="99" t="e">
        <f t="shared" si="145"/>
        <v>#DIV/0!</v>
      </c>
      <c r="Q121" s="165" t="e">
        <f t="shared" si="146"/>
        <v>#DIV/0!</v>
      </c>
      <c r="R121" s="165" t="e">
        <f t="shared" si="147"/>
        <v>#DIV/0!</v>
      </c>
      <c r="S121" s="165" t="e">
        <f t="shared" si="148"/>
        <v>#DIV/0!</v>
      </c>
      <c r="T121" s="99" t="e">
        <f t="shared" si="149"/>
        <v>#DIV/0!</v>
      </c>
      <c r="U121" s="165" t="e">
        <f t="shared" si="150"/>
        <v>#DIV/0!</v>
      </c>
      <c r="V121" s="99" t="e">
        <f t="shared" si="151"/>
        <v>#DIV/0!</v>
      </c>
      <c r="W121" s="167" t="e">
        <f t="shared" si="152"/>
        <v>#DIV/0!</v>
      </c>
      <c r="X121" s="143"/>
    </row>
    <row r="122" spans="2:24" x14ac:dyDescent="0.2">
      <c r="B122" s="123"/>
      <c r="C122" s="97" t="s">
        <v>30</v>
      </c>
      <c r="D122" s="75" t="e">
        <f t="shared" si="137"/>
        <v>#DIV/0!</v>
      </c>
      <c r="E122" s="66" t="e">
        <f t="shared" si="138"/>
        <v>#DIV/0!</v>
      </c>
      <c r="F122" s="24"/>
      <c r="G122" s="62"/>
      <c r="H122" s="165" t="e">
        <f t="shared" si="139"/>
        <v>#DIV/0!</v>
      </c>
      <c r="I122" s="99" t="e">
        <f t="shared" si="140"/>
        <v>#DIV/0!</v>
      </c>
      <c r="J122" s="99" t="e">
        <f t="shared" si="141"/>
        <v>#DIV/0!</v>
      </c>
      <c r="K122" s="99" t="e">
        <f t="shared" si="142"/>
        <v>#DIV/0!</v>
      </c>
      <c r="L122" s="99" t="e">
        <f t="shared" si="143"/>
        <v>#DIV/0!</v>
      </c>
      <c r="M122" s="53"/>
      <c r="N122" s="85"/>
      <c r="O122" s="99" t="e">
        <f t="shared" si="144"/>
        <v>#DIV/0!</v>
      </c>
      <c r="P122" s="99" t="e">
        <f t="shared" si="145"/>
        <v>#DIV/0!</v>
      </c>
      <c r="Q122" s="165" t="e">
        <f t="shared" si="146"/>
        <v>#DIV/0!</v>
      </c>
      <c r="R122" s="165" t="e">
        <f t="shared" si="147"/>
        <v>#DIV/0!</v>
      </c>
      <c r="S122" s="165" t="e">
        <f t="shared" si="148"/>
        <v>#DIV/0!</v>
      </c>
      <c r="T122" s="99" t="e">
        <f t="shared" si="149"/>
        <v>#DIV/0!</v>
      </c>
      <c r="U122" s="165" t="e">
        <f t="shared" si="150"/>
        <v>#DIV/0!</v>
      </c>
      <c r="V122" s="99" t="e">
        <f t="shared" si="151"/>
        <v>#DIV/0!</v>
      </c>
      <c r="W122" s="167" t="e">
        <f t="shared" si="152"/>
        <v>#DIV/0!</v>
      </c>
      <c r="X122" s="143"/>
    </row>
    <row r="123" spans="2:24" x14ac:dyDescent="0.2">
      <c r="B123" s="123"/>
      <c r="C123" s="97" t="s">
        <v>30</v>
      </c>
      <c r="D123" s="75" t="e">
        <f t="shared" si="137"/>
        <v>#DIV/0!</v>
      </c>
      <c r="E123" s="66" t="e">
        <f t="shared" si="138"/>
        <v>#DIV/0!</v>
      </c>
      <c r="F123" s="24"/>
      <c r="G123" s="62"/>
      <c r="H123" s="165" t="e">
        <f t="shared" si="139"/>
        <v>#DIV/0!</v>
      </c>
      <c r="I123" s="99" t="e">
        <f t="shared" si="140"/>
        <v>#DIV/0!</v>
      </c>
      <c r="J123" s="99" t="e">
        <f t="shared" si="141"/>
        <v>#DIV/0!</v>
      </c>
      <c r="K123" s="99" t="e">
        <f t="shared" si="142"/>
        <v>#DIV/0!</v>
      </c>
      <c r="L123" s="99" t="e">
        <f t="shared" si="143"/>
        <v>#DIV/0!</v>
      </c>
      <c r="M123" s="53"/>
      <c r="N123" s="85"/>
      <c r="O123" s="99" t="e">
        <f t="shared" si="144"/>
        <v>#DIV/0!</v>
      </c>
      <c r="P123" s="99" t="e">
        <f t="shared" si="145"/>
        <v>#DIV/0!</v>
      </c>
      <c r="Q123" s="165" t="e">
        <f t="shared" si="146"/>
        <v>#DIV/0!</v>
      </c>
      <c r="R123" s="165" t="e">
        <f t="shared" si="147"/>
        <v>#DIV/0!</v>
      </c>
      <c r="S123" s="165" t="e">
        <f t="shared" si="148"/>
        <v>#DIV/0!</v>
      </c>
      <c r="T123" s="99" t="e">
        <f t="shared" si="149"/>
        <v>#DIV/0!</v>
      </c>
      <c r="U123" s="165" t="e">
        <f t="shared" si="150"/>
        <v>#DIV/0!</v>
      </c>
      <c r="V123" s="99" t="e">
        <f t="shared" si="151"/>
        <v>#DIV/0!</v>
      </c>
      <c r="W123" s="167" t="e">
        <f t="shared" si="152"/>
        <v>#DIV/0!</v>
      </c>
      <c r="X123" s="143"/>
    </row>
    <row r="124" spans="2:24" x14ac:dyDescent="0.2">
      <c r="B124" s="123"/>
      <c r="C124" s="97" t="s">
        <v>30</v>
      </c>
      <c r="D124" s="75" t="e">
        <f t="shared" si="137"/>
        <v>#DIV/0!</v>
      </c>
      <c r="E124" s="66" t="e">
        <f t="shared" si="138"/>
        <v>#DIV/0!</v>
      </c>
      <c r="F124" s="24"/>
      <c r="G124" s="62"/>
      <c r="H124" s="165" t="e">
        <f t="shared" si="139"/>
        <v>#DIV/0!</v>
      </c>
      <c r="I124" s="99" t="e">
        <f t="shared" si="140"/>
        <v>#DIV/0!</v>
      </c>
      <c r="J124" s="99" t="e">
        <f t="shared" si="141"/>
        <v>#DIV/0!</v>
      </c>
      <c r="K124" s="99" t="e">
        <f t="shared" si="142"/>
        <v>#DIV/0!</v>
      </c>
      <c r="L124" s="99" t="e">
        <f t="shared" si="143"/>
        <v>#DIV/0!</v>
      </c>
      <c r="M124" s="53"/>
      <c r="N124" s="85"/>
      <c r="O124" s="99" t="e">
        <f t="shared" si="144"/>
        <v>#DIV/0!</v>
      </c>
      <c r="P124" s="99" t="e">
        <f t="shared" si="145"/>
        <v>#DIV/0!</v>
      </c>
      <c r="Q124" s="165" t="e">
        <f t="shared" si="146"/>
        <v>#DIV/0!</v>
      </c>
      <c r="R124" s="165" t="e">
        <f t="shared" si="147"/>
        <v>#DIV/0!</v>
      </c>
      <c r="S124" s="165" t="e">
        <f t="shared" si="148"/>
        <v>#DIV/0!</v>
      </c>
      <c r="T124" s="99" t="e">
        <f t="shared" si="149"/>
        <v>#DIV/0!</v>
      </c>
      <c r="U124" s="165" t="e">
        <f t="shared" si="150"/>
        <v>#DIV/0!</v>
      </c>
      <c r="V124" s="99" t="e">
        <f t="shared" si="151"/>
        <v>#DIV/0!</v>
      </c>
      <c r="W124" s="167" t="e">
        <f t="shared" si="152"/>
        <v>#DIV/0!</v>
      </c>
      <c r="X124" s="143"/>
    </row>
    <row r="125" spans="2:24" x14ac:dyDescent="0.2">
      <c r="B125" s="123"/>
      <c r="C125" s="97" t="s">
        <v>30</v>
      </c>
      <c r="D125" s="75" t="e">
        <f t="shared" si="137"/>
        <v>#DIV/0!</v>
      </c>
      <c r="E125" s="66" t="e">
        <f t="shared" si="138"/>
        <v>#DIV/0!</v>
      </c>
      <c r="F125" s="24"/>
      <c r="G125" s="62"/>
      <c r="H125" s="165" t="e">
        <f t="shared" si="139"/>
        <v>#DIV/0!</v>
      </c>
      <c r="I125" s="99" t="e">
        <f t="shared" si="140"/>
        <v>#DIV/0!</v>
      </c>
      <c r="J125" s="99" t="e">
        <f t="shared" si="141"/>
        <v>#DIV/0!</v>
      </c>
      <c r="K125" s="99" t="e">
        <f t="shared" si="142"/>
        <v>#DIV/0!</v>
      </c>
      <c r="L125" s="99" t="e">
        <f t="shared" si="143"/>
        <v>#DIV/0!</v>
      </c>
      <c r="M125" s="53"/>
      <c r="N125" s="85"/>
      <c r="O125" s="99" t="e">
        <f t="shared" si="144"/>
        <v>#DIV/0!</v>
      </c>
      <c r="P125" s="99" t="e">
        <f t="shared" si="145"/>
        <v>#DIV/0!</v>
      </c>
      <c r="Q125" s="165" t="e">
        <f t="shared" si="146"/>
        <v>#DIV/0!</v>
      </c>
      <c r="R125" s="165" t="e">
        <f t="shared" si="147"/>
        <v>#DIV/0!</v>
      </c>
      <c r="S125" s="165" t="e">
        <f t="shared" si="148"/>
        <v>#DIV/0!</v>
      </c>
      <c r="T125" s="99" t="e">
        <f t="shared" si="149"/>
        <v>#DIV/0!</v>
      </c>
      <c r="U125" s="165" t="e">
        <f t="shared" si="150"/>
        <v>#DIV/0!</v>
      </c>
      <c r="V125" s="99" t="e">
        <f t="shared" si="151"/>
        <v>#DIV/0!</v>
      </c>
      <c r="W125" s="167" t="e">
        <f t="shared" si="152"/>
        <v>#DIV/0!</v>
      </c>
      <c r="X125" s="143"/>
    </row>
    <row r="126" spans="2:24" s="2" customFormat="1" x14ac:dyDescent="0.2">
      <c r="B126" s="106" t="s">
        <v>4</v>
      </c>
      <c r="C126" s="101"/>
      <c r="D126" s="76" t="e">
        <f>SUM(D112:D125)</f>
        <v>#DIV/0!</v>
      </c>
      <c r="E126" s="68" t="e">
        <f>SUM(E112:E125)</f>
        <v>#DIV/0!</v>
      </c>
      <c r="F126" s="68">
        <f>SUM(F112:F125)</f>
        <v>0</v>
      </c>
      <c r="G126" s="119"/>
      <c r="H126" s="166" t="e">
        <f>SUM(H112:H125)</f>
        <v>#DIV/0!</v>
      </c>
      <c r="I126" s="119" t="e">
        <f>SUM(I112:I125)</f>
        <v>#DIV/0!</v>
      </c>
      <c r="J126" s="119" t="e">
        <f>SUM(J112:J125)</f>
        <v>#DIV/0!</v>
      </c>
      <c r="K126" s="119" t="e">
        <f>SUM(K112:K125)</f>
        <v>#DIV/0!</v>
      </c>
      <c r="L126" s="119" t="e">
        <f>SUM(L112:L125)</f>
        <v>#DIV/0!</v>
      </c>
      <c r="M126" s="101"/>
      <c r="N126" s="101"/>
      <c r="O126" s="119" t="e">
        <f t="shared" ref="O126:W126" si="153">SUM(O112:O125)</f>
        <v>#DIV/0!</v>
      </c>
      <c r="P126" s="119" t="e">
        <f t="shared" si="153"/>
        <v>#DIV/0!</v>
      </c>
      <c r="Q126" s="166" t="e">
        <f t="shared" si="153"/>
        <v>#DIV/0!</v>
      </c>
      <c r="R126" s="166" t="e">
        <f t="shared" si="153"/>
        <v>#DIV/0!</v>
      </c>
      <c r="S126" s="166" t="e">
        <f t="shared" si="153"/>
        <v>#DIV/0!</v>
      </c>
      <c r="T126" s="119" t="e">
        <f t="shared" si="153"/>
        <v>#DIV/0!</v>
      </c>
      <c r="U126" s="166" t="e">
        <f t="shared" si="153"/>
        <v>#DIV/0!</v>
      </c>
      <c r="V126" s="119" t="e">
        <f t="shared" si="153"/>
        <v>#DIV/0!</v>
      </c>
      <c r="W126" s="168" t="e">
        <f t="shared" si="153"/>
        <v>#DIV/0!</v>
      </c>
      <c r="X126" s="144"/>
    </row>
    <row r="127" spans="2:24" s="2" customFormat="1" x14ac:dyDescent="0.2">
      <c r="B127" s="106"/>
      <c r="C127" s="101"/>
      <c r="D127" s="76"/>
      <c r="E127" s="68"/>
      <c r="F127" s="68"/>
      <c r="G127" s="119"/>
      <c r="H127" s="107"/>
      <c r="I127" s="72"/>
      <c r="J127" s="72"/>
      <c r="K127" s="72"/>
      <c r="L127" s="72"/>
      <c r="M127" s="101"/>
      <c r="N127" s="101"/>
      <c r="O127" s="119"/>
      <c r="P127" s="119"/>
      <c r="Q127" s="166"/>
      <c r="R127" s="166"/>
      <c r="S127" s="166"/>
      <c r="T127" s="119"/>
      <c r="U127" s="166"/>
      <c r="V127" s="119"/>
      <c r="W127" s="168"/>
      <c r="X127" s="144"/>
    </row>
    <row r="128" spans="2:24" s="2" customFormat="1" x14ac:dyDescent="0.2">
      <c r="B128" s="106" t="s">
        <v>44</v>
      </c>
      <c r="C128" s="101"/>
      <c r="D128" s="76"/>
      <c r="E128" s="68"/>
      <c r="F128" s="68"/>
      <c r="G128" s="119"/>
      <c r="H128" s="107"/>
      <c r="I128" s="72"/>
      <c r="J128" s="72"/>
      <c r="K128" s="72"/>
      <c r="L128" s="72"/>
      <c r="M128" s="101"/>
      <c r="N128" s="101"/>
      <c r="O128" s="166" t="e">
        <f>O126+O109</f>
        <v>#DIV/0!</v>
      </c>
      <c r="P128" s="166" t="e">
        <f t="shared" ref="P128:V128" si="154">P126+P109</f>
        <v>#DIV/0!</v>
      </c>
      <c r="Q128" s="166" t="e">
        <f t="shared" si="154"/>
        <v>#DIV/0!</v>
      </c>
      <c r="R128" s="166" t="e">
        <f t="shared" si="154"/>
        <v>#DIV/0!</v>
      </c>
      <c r="S128" s="166" t="e">
        <f t="shared" si="154"/>
        <v>#DIV/0!</v>
      </c>
      <c r="T128" s="166" t="e">
        <f t="shared" si="154"/>
        <v>#DIV/0!</v>
      </c>
      <c r="U128" s="166" t="e">
        <f t="shared" si="154"/>
        <v>#DIV/0!</v>
      </c>
      <c r="V128" s="166" t="e">
        <f t="shared" si="154"/>
        <v>#DIV/0!</v>
      </c>
      <c r="W128" s="168" t="e">
        <f>W126+W109</f>
        <v>#DIV/0!</v>
      </c>
      <c r="X128" s="144"/>
    </row>
    <row r="129" spans="1:24" s="2" customFormat="1" x14ac:dyDescent="0.2">
      <c r="B129" s="106"/>
      <c r="C129" s="101"/>
      <c r="D129" s="76"/>
      <c r="E129" s="68"/>
      <c r="F129" s="124"/>
      <c r="G129" s="119"/>
      <c r="H129" s="107"/>
      <c r="I129" s="72"/>
      <c r="J129" s="72"/>
      <c r="K129" s="72"/>
      <c r="L129" s="72"/>
      <c r="M129" s="101"/>
      <c r="N129" s="101"/>
      <c r="O129" s="72"/>
      <c r="P129" s="72"/>
      <c r="Q129" s="107"/>
      <c r="R129" s="107"/>
      <c r="S129" s="107"/>
      <c r="T129" s="72"/>
      <c r="U129" s="107"/>
      <c r="V129" s="72"/>
      <c r="W129" s="108"/>
      <c r="X129" s="144"/>
    </row>
    <row r="130" spans="1:24" s="2" customFormat="1" x14ac:dyDescent="0.2">
      <c r="B130" s="106" t="s">
        <v>85</v>
      </c>
      <c r="C130" s="101"/>
      <c r="D130" s="76"/>
      <c r="E130" s="68"/>
      <c r="F130" s="124"/>
      <c r="G130" s="119"/>
      <c r="H130" s="107"/>
      <c r="I130" s="72"/>
      <c r="J130" s="72"/>
      <c r="K130" s="72"/>
      <c r="L130" s="72"/>
      <c r="M130" s="101"/>
      <c r="N130" s="101"/>
      <c r="O130" s="72"/>
      <c r="P130" s="72"/>
      <c r="Q130" s="107"/>
      <c r="R130" s="107"/>
      <c r="S130" s="107"/>
      <c r="T130" s="72"/>
      <c r="U130" s="107"/>
      <c r="V130" s="72"/>
      <c r="W130" s="108"/>
      <c r="X130" s="144"/>
    </row>
    <row r="131" spans="1:24" s="2" customFormat="1" x14ac:dyDescent="0.2">
      <c r="B131" s="139"/>
      <c r="C131" s="101"/>
      <c r="D131" s="76"/>
      <c r="E131" s="68"/>
      <c r="F131" s="124"/>
      <c r="G131" s="119"/>
      <c r="H131" s="107"/>
      <c r="I131" s="72"/>
      <c r="J131" s="72"/>
      <c r="K131" s="72"/>
      <c r="L131" s="72"/>
      <c r="M131" s="101"/>
      <c r="N131" s="101"/>
      <c r="O131" s="72"/>
      <c r="P131" s="72"/>
      <c r="Q131" s="169"/>
      <c r="R131" s="165">
        <f>Q131*$R$6</f>
        <v>0</v>
      </c>
      <c r="S131" s="165">
        <f>R131+Q131</f>
        <v>0</v>
      </c>
      <c r="T131" s="99">
        <f>$T$6*S131</f>
        <v>0</v>
      </c>
      <c r="U131" s="165">
        <f>S131+T131</f>
        <v>0</v>
      </c>
      <c r="V131" s="99">
        <f>$V$6*U131</f>
        <v>0</v>
      </c>
      <c r="W131" s="167">
        <f>U131+V131</f>
        <v>0</v>
      </c>
      <c r="X131" s="144"/>
    </row>
    <row r="132" spans="1:24" s="2" customFormat="1" x14ac:dyDescent="0.2">
      <c r="B132" s="139"/>
      <c r="C132" s="101"/>
      <c r="D132" s="76"/>
      <c r="E132" s="68"/>
      <c r="F132" s="124"/>
      <c r="G132" s="119"/>
      <c r="H132" s="107"/>
      <c r="I132" s="72"/>
      <c r="J132" s="72"/>
      <c r="K132" s="72"/>
      <c r="L132" s="72"/>
      <c r="M132" s="101"/>
      <c r="N132" s="101"/>
      <c r="O132" s="72"/>
      <c r="P132" s="72"/>
      <c r="Q132" s="169"/>
      <c r="R132" s="165">
        <f t="shared" ref="R132:R139" si="155">Q132*$R$6</f>
        <v>0</v>
      </c>
      <c r="S132" s="165">
        <f t="shared" ref="S132:S139" si="156">R132+Q132</f>
        <v>0</v>
      </c>
      <c r="T132" s="99">
        <f t="shared" ref="T132:T139" si="157">$T$6*S132</f>
        <v>0</v>
      </c>
      <c r="U132" s="165">
        <f t="shared" ref="U132:U139" si="158">S132+T132</f>
        <v>0</v>
      </c>
      <c r="V132" s="99">
        <f t="shared" ref="V132:V139" si="159">$V$6*U132</f>
        <v>0</v>
      </c>
      <c r="W132" s="167">
        <f t="shared" ref="W132:W139" si="160">U132+V132</f>
        <v>0</v>
      </c>
      <c r="X132" s="144"/>
    </row>
    <row r="133" spans="1:24" s="2" customFormat="1" x14ac:dyDescent="0.2">
      <c r="B133" s="139"/>
      <c r="C133" s="101"/>
      <c r="D133" s="76"/>
      <c r="E133" s="68"/>
      <c r="F133" s="68"/>
      <c r="G133" s="119"/>
      <c r="H133" s="107"/>
      <c r="I133" s="72"/>
      <c r="J133" s="72"/>
      <c r="K133" s="72"/>
      <c r="L133" s="72"/>
      <c r="M133" s="101"/>
      <c r="N133" s="101"/>
      <c r="O133" s="72"/>
      <c r="P133" s="72"/>
      <c r="Q133" s="169"/>
      <c r="R133" s="165">
        <f t="shared" si="155"/>
        <v>0</v>
      </c>
      <c r="S133" s="165">
        <f t="shared" si="156"/>
        <v>0</v>
      </c>
      <c r="T133" s="99">
        <f t="shared" si="157"/>
        <v>0</v>
      </c>
      <c r="U133" s="165">
        <f t="shared" si="158"/>
        <v>0</v>
      </c>
      <c r="V133" s="99">
        <f t="shared" si="159"/>
        <v>0</v>
      </c>
      <c r="W133" s="167">
        <f t="shared" si="160"/>
        <v>0</v>
      </c>
      <c r="X133" s="144"/>
    </row>
    <row r="134" spans="1:24" s="2" customFormat="1" x14ac:dyDescent="0.2">
      <c r="B134" s="139"/>
      <c r="C134" s="101"/>
      <c r="D134" s="76"/>
      <c r="E134" s="68"/>
      <c r="F134" s="68"/>
      <c r="G134" s="119"/>
      <c r="H134" s="107"/>
      <c r="I134" s="72"/>
      <c r="J134" s="72"/>
      <c r="K134" s="72"/>
      <c r="L134" s="72"/>
      <c r="M134" s="101"/>
      <c r="N134" s="101"/>
      <c r="O134" s="72"/>
      <c r="P134" s="72"/>
      <c r="Q134" s="169"/>
      <c r="R134" s="165">
        <f t="shared" si="155"/>
        <v>0</v>
      </c>
      <c r="S134" s="165">
        <f t="shared" si="156"/>
        <v>0</v>
      </c>
      <c r="T134" s="99">
        <f t="shared" si="157"/>
        <v>0</v>
      </c>
      <c r="U134" s="165">
        <f t="shared" si="158"/>
        <v>0</v>
      </c>
      <c r="V134" s="99">
        <f t="shared" si="159"/>
        <v>0</v>
      </c>
      <c r="W134" s="167">
        <f t="shared" si="160"/>
        <v>0</v>
      </c>
      <c r="X134" s="144"/>
    </row>
    <row r="135" spans="1:24" s="2" customFormat="1" x14ac:dyDescent="0.2">
      <c r="B135" s="140"/>
      <c r="C135" s="101"/>
      <c r="D135" s="76"/>
      <c r="E135" s="68"/>
      <c r="F135" s="68"/>
      <c r="G135" s="119"/>
      <c r="H135" s="107"/>
      <c r="I135" s="72"/>
      <c r="J135" s="72"/>
      <c r="K135" s="72"/>
      <c r="L135" s="72"/>
      <c r="M135" s="101"/>
      <c r="N135" s="101"/>
      <c r="O135" s="72"/>
      <c r="P135" s="72"/>
      <c r="Q135" s="169"/>
      <c r="R135" s="165">
        <f t="shared" si="155"/>
        <v>0</v>
      </c>
      <c r="S135" s="165">
        <f t="shared" si="156"/>
        <v>0</v>
      </c>
      <c r="T135" s="99">
        <f t="shared" si="157"/>
        <v>0</v>
      </c>
      <c r="U135" s="165">
        <f t="shared" si="158"/>
        <v>0</v>
      </c>
      <c r="V135" s="99">
        <f t="shared" si="159"/>
        <v>0</v>
      </c>
      <c r="W135" s="167">
        <f t="shared" si="160"/>
        <v>0</v>
      </c>
      <c r="X135" s="144"/>
    </row>
    <row r="136" spans="1:24" s="2" customFormat="1" x14ac:dyDescent="0.2">
      <c r="B136" s="140"/>
      <c r="C136" s="101"/>
      <c r="D136" s="76"/>
      <c r="E136" s="68"/>
      <c r="F136" s="68"/>
      <c r="G136" s="119"/>
      <c r="H136" s="107"/>
      <c r="I136" s="72"/>
      <c r="J136" s="72"/>
      <c r="K136" s="72"/>
      <c r="L136" s="72"/>
      <c r="M136" s="101"/>
      <c r="N136" s="101"/>
      <c r="O136" s="72"/>
      <c r="P136" s="72"/>
      <c r="Q136" s="169"/>
      <c r="R136" s="165">
        <f t="shared" si="155"/>
        <v>0</v>
      </c>
      <c r="S136" s="165">
        <f t="shared" si="156"/>
        <v>0</v>
      </c>
      <c r="T136" s="99">
        <f t="shared" si="157"/>
        <v>0</v>
      </c>
      <c r="U136" s="165">
        <f t="shared" si="158"/>
        <v>0</v>
      </c>
      <c r="V136" s="99">
        <f t="shared" si="159"/>
        <v>0</v>
      </c>
      <c r="W136" s="167">
        <f t="shared" si="160"/>
        <v>0</v>
      </c>
      <c r="X136" s="144"/>
    </row>
    <row r="137" spans="1:24" s="2" customFormat="1" x14ac:dyDescent="0.2">
      <c r="B137" s="140"/>
      <c r="C137" s="101"/>
      <c r="D137" s="76"/>
      <c r="E137" s="68"/>
      <c r="F137" s="68"/>
      <c r="G137" s="119"/>
      <c r="H137" s="107"/>
      <c r="I137" s="72"/>
      <c r="J137" s="72"/>
      <c r="K137" s="72"/>
      <c r="L137" s="72"/>
      <c r="M137" s="101"/>
      <c r="N137" s="101"/>
      <c r="O137" s="72"/>
      <c r="P137" s="72"/>
      <c r="Q137" s="169"/>
      <c r="R137" s="165">
        <f t="shared" si="155"/>
        <v>0</v>
      </c>
      <c r="S137" s="165">
        <f t="shared" si="156"/>
        <v>0</v>
      </c>
      <c r="T137" s="99">
        <f t="shared" si="157"/>
        <v>0</v>
      </c>
      <c r="U137" s="165">
        <f t="shared" si="158"/>
        <v>0</v>
      </c>
      <c r="V137" s="99">
        <f t="shared" si="159"/>
        <v>0</v>
      </c>
      <c r="W137" s="167">
        <f t="shared" si="160"/>
        <v>0</v>
      </c>
      <c r="X137" s="144"/>
    </row>
    <row r="138" spans="1:24" s="2" customFormat="1" x14ac:dyDescent="0.2">
      <c r="B138" s="140"/>
      <c r="C138" s="101"/>
      <c r="D138" s="76"/>
      <c r="E138" s="68"/>
      <c r="F138" s="68"/>
      <c r="G138" s="119"/>
      <c r="H138" s="107"/>
      <c r="I138" s="72"/>
      <c r="J138" s="72"/>
      <c r="K138" s="72"/>
      <c r="L138" s="72"/>
      <c r="M138" s="101"/>
      <c r="N138" s="101"/>
      <c r="O138" s="72"/>
      <c r="P138" s="72"/>
      <c r="Q138" s="169"/>
      <c r="R138" s="165">
        <f t="shared" si="155"/>
        <v>0</v>
      </c>
      <c r="S138" s="165">
        <f t="shared" si="156"/>
        <v>0</v>
      </c>
      <c r="T138" s="99">
        <f t="shared" si="157"/>
        <v>0</v>
      </c>
      <c r="U138" s="165">
        <f t="shared" si="158"/>
        <v>0</v>
      </c>
      <c r="V138" s="99">
        <f t="shared" si="159"/>
        <v>0</v>
      </c>
      <c r="W138" s="167">
        <f t="shared" si="160"/>
        <v>0</v>
      </c>
      <c r="X138" s="144"/>
    </row>
    <row r="139" spans="1:24" s="2" customFormat="1" x14ac:dyDescent="0.2">
      <c r="B139" s="140"/>
      <c r="C139" s="101"/>
      <c r="D139" s="76"/>
      <c r="E139" s="68"/>
      <c r="F139" s="68"/>
      <c r="G139" s="119"/>
      <c r="H139" s="107"/>
      <c r="I139" s="72"/>
      <c r="J139" s="72"/>
      <c r="K139" s="72"/>
      <c r="L139" s="72"/>
      <c r="M139" s="101"/>
      <c r="N139" s="101"/>
      <c r="O139" s="72"/>
      <c r="P139" s="72"/>
      <c r="Q139" s="169"/>
      <c r="R139" s="165">
        <f t="shared" si="155"/>
        <v>0</v>
      </c>
      <c r="S139" s="165">
        <f t="shared" si="156"/>
        <v>0</v>
      </c>
      <c r="T139" s="99">
        <f t="shared" si="157"/>
        <v>0</v>
      </c>
      <c r="U139" s="165">
        <f t="shared" si="158"/>
        <v>0</v>
      </c>
      <c r="V139" s="99">
        <f t="shared" si="159"/>
        <v>0</v>
      </c>
      <c r="W139" s="167">
        <f t="shared" si="160"/>
        <v>0</v>
      </c>
      <c r="X139" s="144"/>
    </row>
    <row r="140" spans="1:24" s="2" customFormat="1" x14ac:dyDescent="0.2">
      <c r="B140" s="134"/>
      <c r="C140" s="101"/>
      <c r="D140" s="76"/>
      <c r="E140" s="68"/>
      <c r="F140" s="68"/>
      <c r="G140" s="119"/>
      <c r="H140" s="107"/>
      <c r="I140" s="72"/>
      <c r="J140" s="72"/>
      <c r="K140" s="72"/>
      <c r="L140" s="72"/>
      <c r="M140" s="101"/>
      <c r="N140" s="101"/>
      <c r="O140" s="72"/>
      <c r="P140" s="72"/>
      <c r="Q140" s="166"/>
      <c r="R140" s="166"/>
      <c r="S140" s="166"/>
      <c r="T140" s="119"/>
      <c r="U140" s="166"/>
      <c r="V140" s="119"/>
      <c r="W140" s="168"/>
      <c r="X140" s="144"/>
    </row>
    <row r="141" spans="1:24" s="2" customFormat="1" x14ac:dyDescent="0.2">
      <c r="B141" s="135" t="s">
        <v>87</v>
      </c>
      <c r="C141" s="101"/>
      <c r="D141" s="76"/>
      <c r="E141" s="68"/>
      <c r="F141" s="68"/>
      <c r="G141" s="119"/>
      <c r="H141" s="107"/>
      <c r="I141" s="72"/>
      <c r="J141" s="72"/>
      <c r="K141" s="72"/>
      <c r="L141" s="72"/>
      <c r="M141" s="101"/>
      <c r="N141" s="101"/>
      <c r="O141" s="72"/>
      <c r="P141" s="72"/>
      <c r="Q141" s="166">
        <f t="shared" ref="Q141:V141" si="161">SUM(Q131:Q139)</f>
        <v>0</v>
      </c>
      <c r="R141" s="166">
        <f t="shared" si="161"/>
        <v>0</v>
      </c>
      <c r="S141" s="166">
        <f t="shared" si="161"/>
        <v>0</v>
      </c>
      <c r="T141" s="166">
        <f t="shared" si="161"/>
        <v>0</v>
      </c>
      <c r="U141" s="166">
        <f t="shared" si="161"/>
        <v>0</v>
      </c>
      <c r="V141" s="166">
        <f t="shared" si="161"/>
        <v>0</v>
      </c>
      <c r="W141" s="168">
        <f>SUM(W131:W139)</f>
        <v>0</v>
      </c>
      <c r="X141" s="144"/>
    </row>
    <row r="142" spans="1:24" s="2" customFormat="1" x14ac:dyDescent="0.2">
      <c r="B142" s="106"/>
      <c r="C142" s="101"/>
      <c r="D142" s="76"/>
      <c r="E142" s="68"/>
      <c r="F142" s="68"/>
      <c r="G142" s="119"/>
      <c r="H142" s="107"/>
      <c r="I142" s="72"/>
      <c r="J142" s="72"/>
      <c r="K142" s="72"/>
      <c r="L142" s="72"/>
      <c r="M142" s="101"/>
      <c r="N142" s="101"/>
      <c r="O142" s="72"/>
      <c r="P142" s="72"/>
      <c r="Q142" s="166"/>
      <c r="R142" s="166"/>
      <c r="S142" s="166"/>
      <c r="T142" s="119"/>
      <c r="U142" s="166"/>
      <c r="V142" s="119"/>
      <c r="W142" s="168"/>
      <c r="X142" s="144"/>
    </row>
    <row r="143" spans="1:24" ht="10.8" thickBot="1" x14ac:dyDescent="0.25">
      <c r="A143" s="215" t="s">
        <v>105</v>
      </c>
      <c r="B143" s="116"/>
      <c r="C143" s="109"/>
      <c r="D143" s="117" t="e">
        <f>SUM(D126+D109)</f>
        <v>#DIV/0!</v>
      </c>
      <c r="E143" s="120" t="e">
        <f>SUM(E126+E109)</f>
        <v>#DIV/0!</v>
      </c>
      <c r="F143" s="120">
        <f>SUM(F126+F109)</f>
        <v>0</v>
      </c>
      <c r="G143" s="109"/>
      <c r="H143" s="170" t="e">
        <f>H126+H109</f>
        <v>#DIV/0!</v>
      </c>
      <c r="I143" s="170" t="e">
        <f>I126+I109</f>
        <v>#DIV/0!</v>
      </c>
      <c r="J143" s="170" t="e">
        <f>J126+J109</f>
        <v>#DIV/0!</v>
      </c>
      <c r="K143" s="170" t="e">
        <f>K126+K109</f>
        <v>#DIV/0!</v>
      </c>
      <c r="L143" s="170" t="e">
        <f>L126+L109</f>
        <v>#DIV/0!</v>
      </c>
      <c r="M143" s="109"/>
      <c r="N143" s="109"/>
      <c r="O143" s="170" t="e">
        <f>O128</f>
        <v>#DIV/0!</v>
      </c>
      <c r="P143" s="170" t="e">
        <f>P128</f>
        <v>#DIV/0!</v>
      </c>
      <c r="Q143" s="170" t="e">
        <f>Q128+Q141</f>
        <v>#DIV/0!</v>
      </c>
      <c r="R143" s="170" t="e">
        <f t="shared" ref="R143:W143" si="162">R128+R141</f>
        <v>#DIV/0!</v>
      </c>
      <c r="S143" s="170" t="e">
        <f t="shared" si="162"/>
        <v>#DIV/0!</v>
      </c>
      <c r="T143" s="170" t="e">
        <f t="shared" si="162"/>
        <v>#DIV/0!</v>
      </c>
      <c r="U143" s="170" t="e">
        <f t="shared" si="162"/>
        <v>#DIV/0!</v>
      </c>
      <c r="V143" s="170" t="e">
        <f t="shared" si="162"/>
        <v>#DIV/0!</v>
      </c>
      <c r="W143" s="216" t="e">
        <f t="shared" si="162"/>
        <v>#DIV/0!</v>
      </c>
      <c r="X143" s="217" t="e">
        <f>W143/X101</f>
        <v>#DIV/0!</v>
      </c>
    </row>
    <row r="144" spans="1:24" x14ac:dyDescent="0.2">
      <c r="B144" s="149"/>
      <c r="C144" s="150"/>
      <c r="D144" s="151"/>
      <c r="E144" s="151"/>
      <c r="F144" s="151"/>
      <c r="G144" s="152"/>
      <c r="H144" s="150"/>
      <c r="I144" s="152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3"/>
      <c r="X144" s="142"/>
    </row>
    <row r="145" spans="1:24" x14ac:dyDescent="0.2">
      <c r="A145" s="238" t="s">
        <v>106</v>
      </c>
      <c r="B145" s="205" t="s">
        <v>129</v>
      </c>
      <c r="C145" s="110"/>
      <c r="D145" s="110"/>
      <c r="E145" s="110"/>
      <c r="F145" s="110"/>
      <c r="G145" s="111"/>
      <c r="H145" s="110"/>
      <c r="I145" s="111"/>
      <c r="J145" s="110"/>
      <c r="K145" s="111"/>
      <c r="L145" s="111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8"/>
      <c r="X145" s="143"/>
    </row>
    <row r="146" spans="1:24" x14ac:dyDescent="0.2">
      <c r="B146" s="205" t="s">
        <v>137</v>
      </c>
      <c r="C146" s="110"/>
      <c r="D146" s="110"/>
      <c r="E146" s="110"/>
      <c r="F146" s="110"/>
      <c r="G146" s="111"/>
      <c r="H146" s="110"/>
      <c r="I146" s="111"/>
      <c r="J146" s="110"/>
      <c r="K146" s="111"/>
      <c r="L146" s="111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8"/>
      <c r="X146" s="251">
        <v>3240</v>
      </c>
    </row>
    <row r="147" spans="1:24" x14ac:dyDescent="0.2">
      <c r="B147" s="106" t="s">
        <v>1</v>
      </c>
      <c r="C147" s="97"/>
      <c r="D147" s="77"/>
      <c r="E147" s="95"/>
      <c r="F147" s="95"/>
      <c r="G147" s="98"/>
      <c r="H147" s="97"/>
      <c r="I147" s="98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103"/>
      <c r="X147" s="143"/>
    </row>
    <row r="148" spans="1:24" x14ac:dyDescent="0.2">
      <c r="B148" s="90"/>
      <c r="C148" s="97" t="s">
        <v>30</v>
      </c>
      <c r="D148" s="75" t="e">
        <f t="shared" ref="D148:D153" si="163">F148/$F$7</f>
        <v>#DIV/0!</v>
      </c>
      <c r="E148" s="66" t="e">
        <f t="shared" ref="E148:E153" si="164">F148/$F$7*$E$7</f>
        <v>#DIV/0!</v>
      </c>
      <c r="F148" s="24"/>
      <c r="G148" s="62"/>
      <c r="H148" s="165" t="e">
        <f t="shared" ref="H148:H153" si="165">G148*E148</f>
        <v>#DIV/0!</v>
      </c>
      <c r="I148" s="99" t="e">
        <f t="shared" ref="I148:I153" si="166">E148*$I$6</f>
        <v>#DIV/0!</v>
      </c>
      <c r="J148" s="99" t="e">
        <f t="shared" ref="J148:J153" si="167">H148*$J$6</f>
        <v>#DIV/0!</v>
      </c>
      <c r="K148" s="99" t="e">
        <f t="shared" ref="K148:K153" si="168">MIN(($K$6*$K$7*(E148/2080)),(H148*$K$6))</f>
        <v>#DIV/0!</v>
      </c>
      <c r="L148" s="99" t="e">
        <f t="shared" ref="L148:L153" si="169">MIN(($L$6*$L$7*(E148/2080)),(H148*$L$6))</f>
        <v>#DIV/0!</v>
      </c>
      <c r="M148" s="137"/>
      <c r="N148" s="172"/>
      <c r="O148" s="99" t="e">
        <f t="shared" ref="O148:O153" si="170">N148*H148/100</f>
        <v>#DIV/0!</v>
      </c>
      <c r="P148" s="99" t="e">
        <f t="shared" ref="P148:P153" si="171">SUM(I148:L148)+O148</f>
        <v>#DIV/0!</v>
      </c>
      <c r="Q148" s="99" t="e">
        <f t="shared" ref="Q148:Q153" si="172">H148+P148</f>
        <v>#DIV/0!</v>
      </c>
      <c r="R148" s="99" t="e">
        <f t="shared" ref="R148:R153" si="173">Q148*$R$6</f>
        <v>#DIV/0!</v>
      </c>
      <c r="S148" s="99" t="e">
        <f t="shared" ref="S148:S153" si="174">Q148+R148</f>
        <v>#DIV/0!</v>
      </c>
      <c r="T148" s="99" t="e">
        <f t="shared" ref="T148:T153" si="175">$T$6*S148</f>
        <v>#DIV/0!</v>
      </c>
      <c r="U148" s="165" t="e">
        <f t="shared" ref="U148:U153" si="176">S148+T148</f>
        <v>#DIV/0!</v>
      </c>
      <c r="V148" s="99" t="e">
        <f t="shared" ref="V148:V153" si="177">$V$6*U148</f>
        <v>#DIV/0!</v>
      </c>
      <c r="W148" s="167" t="e">
        <f t="shared" ref="W148:W153" si="178">U148+V148</f>
        <v>#DIV/0!</v>
      </c>
      <c r="X148" s="143"/>
    </row>
    <row r="149" spans="1:24" x14ac:dyDescent="0.2">
      <c r="B149" s="90"/>
      <c r="C149" s="97" t="s">
        <v>30</v>
      </c>
      <c r="D149" s="75" t="e">
        <f t="shared" si="163"/>
        <v>#DIV/0!</v>
      </c>
      <c r="E149" s="66" t="e">
        <f t="shared" si="164"/>
        <v>#DIV/0!</v>
      </c>
      <c r="F149" s="24"/>
      <c r="G149" s="62"/>
      <c r="H149" s="165" t="e">
        <f t="shared" si="165"/>
        <v>#DIV/0!</v>
      </c>
      <c r="I149" s="99" t="e">
        <f t="shared" si="166"/>
        <v>#DIV/0!</v>
      </c>
      <c r="J149" s="99" t="e">
        <f t="shared" si="167"/>
        <v>#DIV/0!</v>
      </c>
      <c r="K149" s="99" t="e">
        <f t="shared" si="168"/>
        <v>#DIV/0!</v>
      </c>
      <c r="L149" s="99" t="e">
        <f t="shared" si="169"/>
        <v>#DIV/0!</v>
      </c>
      <c r="M149" s="137"/>
      <c r="N149" s="172"/>
      <c r="O149" s="99" t="e">
        <f t="shared" si="170"/>
        <v>#DIV/0!</v>
      </c>
      <c r="P149" s="99" t="e">
        <f t="shared" si="171"/>
        <v>#DIV/0!</v>
      </c>
      <c r="Q149" s="99" t="e">
        <f t="shared" si="172"/>
        <v>#DIV/0!</v>
      </c>
      <c r="R149" s="99" t="e">
        <f t="shared" si="173"/>
        <v>#DIV/0!</v>
      </c>
      <c r="S149" s="99" t="e">
        <f t="shared" si="174"/>
        <v>#DIV/0!</v>
      </c>
      <c r="T149" s="99" t="e">
        <f t="shared" si="175"/>
        <v>#DIV/0!</v>
      </c>
      <c r="U149" s="165" t="e">
        <f t="shared" si="176"/>
        <v>#DIV/0!</v>
      </c>
      <c r="V149" s="99" t="e">
        <f t="shared" si="177"/>
        <v>#DIV/0!</v>
      </c>
      <c r="W149" s="167" t="e">
        <f t="shared" si="178"/>
        <v>#DIV/0!</v>
      </c>
      <c r="X149" s="143"/>
    </row>
    <row r="150" spans="1:24" x14ac:dyDescent="0.2">
      <c r="B150" s="90"/>
      <c r="C150" s="97" t="s">
        <v>30</v>
      </c>
      <c r="D150" s="75" t="e">
        <f t="shared" si="163"/>
        <v>#DIV/0!</v>
      </c>
      <c r="E150" s="66" t="e">
        <f t="shared" si="164"/>
        <v>#DIV/0!</v>
      </c>
      <c r="F150" s="84"/>
      <c r="G150" s="62"/>
      <c r="H150" s="165" t="e">
        <f t="shared" si="165"/>
        <v>#DIV/0!</v>
      </c>
      <c r="I150" s="99" t="e">
        <f t="shared" si="166"/>
        <v>#DIV/0!</v>
      </c>
      <c r="J150" s="99" t="e">
        <f t="shared" si="167"/>
        <v>#DIV/0!</v>
      </c>
      <c r="K150" s="99" t="e">
        <f t="shared" si="168"/>
        <v>#DIV/0!</v>
      </c>
      <c r="L150" s="99" t="e">
        <f t="shared" si="169"/>
        <v>#DIV/0!</v>
      </c>
      <c r="M150" s="137"/>
      <c r="N150" s="172"/>
      <c r="O150" s="99" t="e">
        <f t="shared" si="170"/>
        <v>#DIV/0!</v>
      </c>
      <c r="P150" s="99" t="e">
        <f t="shared" si="171"/>
        <v>#DIV/0!</v>
      </c>
      <c r="Q150" s="99" t="e">
        <f t="shared" si="172"/>
        <v>#DIV/0!</v>
      </c>
      <c r="R150" s="99" t="e">
        <f t="shared" si="173"/>
        <v>#DIV/0!</v>
      </c>
      <c r="S150" s="99" t="e">
        <f t="shared" si="174"/>
        <v>#DIV/0!</v>
      </c>
      <c r="T150" s="99" t="e">
        <f t="shared" si="175"/>
        <v>#DIV/0!</v>
      </c>
      <c r="U150" s="165" t="e">
        <f t="shared" si="176"/>
        <v>#DIV/0!</v>
      </c>
      <c r="V150" s="99" t="e">
        <f t="shared" si="177"/>
        <v>#DIV/0!</v>
      </c>
      <c r="W150" s="167" t="e">
        <f t="shared" si="178"/>
        <v>#DIV/0!</v>
      </c>
      <c r="X150" s="143"/>
    </row>
    <row r="151" spans="1:24" x14ac:dyDescent="0.2">
      <c r="B151" s="90"/>
      <c r="C151" s="97" t="s">
        <v>30</v>
      </c>
      <c r="D151" s="75" t="e">
        <f t="shared" si="163"/>
        <v>#DIV/0!</v>
      </c>
      <c r="E151" s="66" t="e">
        <f t="shared" si="164"/>
        <v>#DIV/0!</v>
      </c>
      <c r="F151" s="24"/>
      <c r="G151" s="62"/>
      <c r="H151" s="165" t="e">
        <f t="shared" si="165"/>
        <v>#DIV/0!</v>
      </c>
      <c r="I151" s="99" t="e">
        <f t="shared" si="166"/>
        <v>#DIV/0!</v>
      </c>
      <c r="J151" s="99" t="e">
        <f t="shared" si="167"/>
        <v>#DIV/0!</v>
      </c>
      <c r="K151" s="99" t="e">
        <f t="shared" si="168"/>
        <v>#DIV/0!</v>
      </c>
      <c r="L151" s="99" t="e">
        <f t="shared" si="169"/>
        <v>#DIV/0!</v>
      </c>
      <c r="M151" s="137"/>
      <c r="N151" s="172"/>
      <c r="O151" s="99" t="e">
        <f t="shared" si="170"/>
        <v>#DIV/0!</v>
      </c>
      <c r="P151" s="99" t="e">
        <f t="shared" si="171"/>
        <v>#DIV/0!</v>
      </c>
      <c r="Q151" s="99" t="e">
        <f t="shared" si="172"/>
        <v>#DIV/0!</v>
      </c>
      <c r="R151" s="99" t="e">
        <f t="shared" si="173"/>
        <v>#DIV/0!</v>
      </c>
      <c r="S151" s="99" t="e">
        <f t="shared" si="174"/>
        <v>#DIV/0!</v>
      </c>
      <c r="T151" s="99" t="e">
        <f t="shared" si="175"/>
        <v>#DIV/0!</v>
      </c>
      <c r="U151" s="165" t="e">
        <f t="shared" si="176"/>
        <v>#DIV/0!</v>
      </c>
      <c r="V151" s="99" t="e">
        <f t="shared" si="177"/>
        <v>#DIV/0!</v>
      </c>
      <c r="W151" s="167" t="e">
        <f t="shared" si="178"/>
        <v>#DIV/0!</v>
      </c>
      <c r="X151" s="143"/>
    </row>
    <row r="152" spans="1:24" x14ac:dyDescent="0.2">
      <c r="B152" s="90"/>
      <c r="C152" s="97" t="s">
        <v>30</v>
      </c>
      <c r="D152" s="75" t="e">
        <f t="shared" si="163"/>
        <v>#DIV/0!</v>
      </c>
      <c r="E152" s="66" t="e">
        <f t="shared" si="164"/>
        <v>#DIV/0!</v>
      </c>
      <c r="F152" s="84"/>
      <c r="G152" s="62"/>
      <c r="H152" s="165" t="e">
        <f t="shared" si="165"/>
        <v>#DIV/0!</v>
      </c>
      <c r="I152" s="99" t="e">
        <f t="shared" si="166"/>
        <v>#DIV/0!</v>
      </c>
      <c r="J152" s="99" t="e">
        <f t="shared" si="167"/>
        <v>#DIV/0!</v>
      </c>
      <c r="K152" s="99" t="e">
        <f t="shared" si="168"/>
        <v>#DIV/0!</v>
      </c>
      <c r="L152" s="99" t="e">
        <f t="shared" si="169"/>
        <v>#DIV/0!</v>
      </c>
      <c r="M152" s="53"/>
      <c r="N152" s="82"/>
      <c r="O152" s="99" t="e">
        <f t="shared" si="170"/>
        <v>#DIV/0!</v>
      </c>
      <c r="P152" s="99" t="e">
        <f t="shared" si="171"/>
        <v>#DIV/0!</v>
      </c>
      <c r="Q152" s="99" t="e">
        <f t="shared" si="172"/>
        <v>#DIV/0!</v>
      </c>
      <c r="R152" s="99" t="e">
        <f t="shared" si="173"/>
        <v>#DIV/0!</v>
      </c>
      <c r="S152" s="99" t="e">
        <f t="shared" si="174"/>
        <v>#DIV/0!</v>
      </c>
      <c r="T152" s="99" t="e">
        <f t="shared" si="175"/>
        <v>#DIV/0!</v>
      </c>
      <c r="U152" s="165" t="e">
        <f t="shared" si="176"/>
        <v>#DIV/0!</v>
      </c>
      <c r="V152" s="99" t="e">
        <f t="shared" si="177"/>
        <v>#DIV/0!</v>
      </c>
      <c r="W152" s="167" t="e">
        <f t="shared" si="178"/>
        <v>#DIV/0!</v>
      </c>
      <c r="X152" s="143"/>
    </row>
    <row r="153" spans="1:24" x14ac:dyDescent="0.2">
      <c r="B153" s="90"/>
      <c r="C153" s="97" t="s">
        <v>30</v>
      </c>
      <c r="D153" s="75" t="e">
        <f t="shared" si="163"/>
        <v>#DIV/0!</v>
      </c>
      <c r="E153" s="66" t="e">
        <f t="shared" si="164"/>
        <v>#DIV/0!</v>
      </c>
      <c r="F153" s="24"/>
      <c r="G153" s="62"/>
      <c r="H153" s="165" t="e">
        <f t="shared" si="165"/>
        <v>#DIV/0!</v>
      </c>
      <c r="I153" s="99" t="e">
        <f t="shared" si="166"/>
        <v>#DIV/0!</v>
      </c>
      <c r="J153" s="99" t="e">
        <f t="shared" si="167"/>
        <v>#DIV/0!</v>
      </c>
      <c r="K153" s="99" t="e">
        <f t="shared" si="168"/>
        <v>#DIV/0!</v>
      </c>
      <c r="L153" s="99" t="e">
        <f t="shared" si="169"/>
        <v>#DIV/0!</v>
      </c>
      <c r="M153" s="53"/>
      <c r="N153" s="82"/>
      <c r="O153" s="99" t="e">
        <f t="shared" si="170"/>
        <v>#DIV/0!</v>
      </c>
      <c r="P153" s="99" t="e">
        <f t="shared" si="171"/>
        <v>#DIV/0!</v>
      </c>
      <c r="Q153" s="99" t="e">
        <f t="shared" si="172"/>
        <v>#DIV/0!</v>
      </c>
      <c r="R153" s="99" t="e">
        <f t="shared" si="173"/>
        <v>#DIV/0!</v>
      </c>
      <c r="S153" s="99" t="e">
        <f t="shared" si="174"/>
        <v>#DIV/0!</v>
      </c>
      <c r="T153" s="99" t="e">
        <f t="shared" si="175"/>
        <v>#DIV/0!</v>
      </c>
      <c r="U153" s="165" t="e">
        <f t="shared" si="176"/>
        <v>#DIV/0!</v>
      </c>
      <c r="V153" s="99" t="e">
        <f t="shared" si="177"/>
        <v>#DIV/0!</v>
      </c>
      <c r="W153" s="167" t="e">
        <f t="shared" si="178"/>
        <v>#DIV/0!</v>
      </c>
      <c r="X153" s="143"/>
    </row>
    <row r="154" spans="1:24" x14ac:dyDescent="0.2">
      <c r="A154" s="2"/>
      <c r="B154" s="106" t="s">
        <v>2</v>
      </c>
      <c r="C154" s="101"/>
      <c r="D154" s="76" t="e">
        <f>SUM(D148:D153)</f>
        <v>#DIV/0!</v>
      </c>
      <c r="E154" s="68" t="e">
        <f>SUM(E148:E153)</f>
        <v>#DIV/0!</v>
      </c>
      <c r="F154" s="68">
        <f>SUM(F148:F153)</f>
        <v>0</v>
      </c>
      <c r="G154" s="119"/>
      <c r="H154" s="166" t="e">
        <f>SUM(H148:H153)</f>
        <v>#DIV/0!</v>
      </c>
      <c r="I154" s="119" t="e">
        <f>SUM(I148:I153)</f>
        <v>#DIV/0!</v>
      </c>
      <c r="J154" s="119" t="e">
        <f>SUM(J148:J153)</f>
        <v>#DIV/0!</v>
      </c>
      <c r="K154" s="119" t="e">
        <f>SUM(K148:K153)</f>
        <v>#DIV/0!</v>
      </c>
      <c r="L154" s="119" t="e">
        <f>SUM(L148:L153)</f>
        <v>#DIV/0!</v>
      </c>
      <c r="M154" s="101"/>
      <c r="N154" s="166"/>
      <c r="O154" s="119" t="e">
        <f t="shared" ref="O154:W154" si="179">SUM(O148:O153)</f>
        <v>#DIV/0!</v>
      </c>
      <c r="P154" s="119" t="e">
        <f t="shared" si="179"/>
        <v>#DIV/0!</v>
      </c>
      <c r="Q154" s="166" t="e">
        <f t="shared" si="179"/>
        <v>#DIV/0!</v>
      </c>
      <c r="R154" s="166" t="e">
        <f t="shared" si="179"/>
        <v>#DIV/0!</v>
      </c>
      <c r="S154" s="166" t="e">
        <f t="shared" si="179"/>
        <v>#DIV/0!</v>
      </c>
      <c r="T154" s="119" t="e">
        <f t="shared" si="179"/>
        <v>#DIV/0!</v>
      </c>
      <c r="U154" s="166" t="e">
        <f t="shared" si="179"/>
        <v>#DIV/0!</v>
      </c>
      <c r="V154" s="119" t="e">
        <f t="shared" si="179"/>
        <v>#DIV/0!</v>
      </c>
      <c r="W154" s="168" t="e">
        <f t="shared" si="179"/>
        <v>#DIV/0!</v>
      </c>
      <c r="X154" s="143"/>
    </row>
    <row r="155" spans="1:24" x14ac:dyDescent="0.2">
      <c r="B155" s="106"/>
      <c r="C155" s="97"/>
      <c r="D155" s="77"/>
      <c r="E155" s="69"/>
      <c r="F155" s="105"/>
      <c r="G155" s="99"/>
      <c r="H155" s="165"/>
      <c r="I155" s="99"/>
      <c r="J155" s="166"/>
      <c r="K155" s="165"/>
      <c r="L155" s="165"/>
      <c r="M155" s="97"/>
      <c r="N155" s="165"/>
      <c r="O155" s="165"/>
      <c r="P155" s="165"/>
      <c r="Q155" s="165"/>
      <c r="R155" s="165"/>
      <c r="S155" s="165"/>
      <c r="T155" s="165"/>
      <c r="U155" s="165"/>
      <c r="V155" s="165"/>
      <c r="W155" s="167"/>
      <c r="X155" s="143"/>
    </row>
    <row r="156" spans="1:24" x14ac:dyDescent="0.2">
      <c r="B156" s="106" t="s">
        <v>89</v>
      </c>
      <c r="C156" s="97"/>
      <c r="D156" s="77"/>
      <c r="E156" s="69"/>
      <c r="F156" s="105"/>
      <c r="G156" s="99"/>
      <c r="H156" s="165"/>
      <c r="I156" s="99"/>
      <c r="J156" s="165"/>
      <c r="K156" s="165"/>
      <c r="L156" s="165"/>
      <c r="M156" s="97"/>
      <c r="N156" s="165"/>
      <c r="O156" s="165"/>
      <c r="P156" s="165"/>
      <c r="Q156" s="165"/>
      <c r="R156" s="165"/>
      <c r="S156" s="165"/>
      <c r="T156" s="165"/>
      <c r="U156" s="165"/>
      <c r="V156" s="165"/>
      <c r="W156" s="167"/>
      <c r="X156" s="143"/>
    </row>
    <row r="157" spans="1:24" x14ac:dyDescent="0.2">
      <c r="B157" s="123"/>
      <c r="C157" s="97" t="s">
        <v>30</v>
      </c>
      <c r="D157" s="75" t="e">
        <f>F157/$F$8</f>
        <v>#DIV/0!</v>
      </c>
      <c r="E157" s="66" t="e">
        <f>F157/$F$8*$E$8</f>
        <v>#DIV/0!</v>
      </c>
      <c r="F157" s="84"/>
      <c r="G157" s="62"/>
      <c r="H157" s="165" t="e">
        <f>G157*E157</f>
        <v>#DIV/0!</v>
      </c>
      <c r="I157" s="99" t="e">
        <f>E157*$I$6</f>
        <v>#DIV/0!</v>
      </c>
      <c r="J157" s="99" t="e">
        <f>H157*$J$6</f>
        <v>#DIV/0!</v>
      </c>
      <c r="K157" s="99" t="e">
        <f>MIN(($K$6*$K$7*(E157/2080)),(H157*$K$6))</f>
        <v>#DIV/0!</v>
      </c>
      <c r="L157" s="99" t="e">
        <f>MIN(($L$6*$L$7*(E157/2080)),(H157*$L$6))</f>
        <v>#DIV/0!</v>
      </c>
      <c r="M157" s="137"/>
      <c r="N157" s="172"/>
      <c r="O157" s="99" t="e">
        <f>N157*H157/100</f>
        <v>#DIV/0!</v>
      </c>
      <c r="P157" s="99" t="e">
        <f>SUM(I157:L157)+O157</f>
        <v>#DIV/0!</v>
      </c>
      <c r="Q157" s="165" t="e">
        <f>H157+P157</f>
        <v>#DIV/0!</v>
      </c>
      <c r="R157" s="165" t="e">
        <f>Q157*$R$6</f>
        <v>#DIV/0!</v>
      </c>
      <c r="S157" s="165" t="e">
        <f>R157+Q157</f>
        <v>#DIV/0!</v>
      </c>
      <c r="T157" s="99" t="e">
        <f>$T$6*S157</f>
        <v>#DIV/0!</v>
      </c>
      <c r="U157" s="165" t="e">
        <f>S157+T157</f>
        <v>#DIV/0!</v>
      </c>
      <c r="V157" s="99" t="e">
        <f>$V$6*U157</f>
        <v>#DIV/0!</v>
      </c>
      <c r="W157" s="167" t="e">
        <f>U157+V157</f>
        <v>#DIV/0!</v>
      </c>
      <c r="X157" s="143"/>
    </row>
    <row r="158" spans="1:24" x14ac:dyDescent="0.2">
      <c r="B158" s="123"/>
      <c r="C158" s="97" t="s">
        <v>30</v>
      </c>
      <c r="D158" s="75" t="e">
        <f t="shared" ref="D158:D163" si="180">F158/$F$8</f>
        <v>#DIV/0!</v>
      </c>
      <c r="E158" s="66" t="e">
        <f t="shared" ref="E158:E163" si="181">F158/$F$8*$E$8</f>
        <v>#DIV/0!</v>
      </c>
      <c r="F158" s="24"/>
      <c r="G158" s="62"/>
      <c r="H158" s="165" t="e">
        <f t="shared" ref="H158:H163" si="182">G158*E158</f>
        <v>#DIV/0!</v>
      </c>
      <c r="I158" s="99" t="e">
        <f t="shared" ref="I158:I163" si="183">E158*$I$6</f>
        <v>#DIV/0!</v>
      </c>
      <c r="J158" s="99" t="e">
        <f t="shared" ref="J158:J163" si="184">H158*$J$6</f>
        <v>#DIV/0!</v>
      </c>
      <c r="K158" s="99" t="e">
        <f t="shared" ref="K158:K163" si="185">MIN(($K$6*$K$7*(E158/2080)),(H158*$K$6))</f>
        <v>#DIV/0!</v>
      </c>
      <c r="L158" s="99" t="e">
        <f t="shared" ref="L158:L163" si="186">MIN(($L$6*$L$7*(E158/2080)),(H158*$L$6))</f>
        <v>#DIV/0!</v>
      </c>
      <c r="M158" s="137"/>
      <c r="N158" s="172"/>
      <c r="O158" s="99" t="e">
        <f t="shared" ref="O158:O163" si="187">N158*H158/100</f>
        <v>#DIV/0!</v>
      </c>
      <c r="P158" s="99" t="e">
        <f t="shared" ref="P158:P163" si="188">SUM(I158:L158)+O158</f>
        <v>#DIV/0!</v>
      </c>
      <c r="Q158" s="165" t="e">
        <f t="shared" ref="Q158:Q163" si="189">H158+P158</f>
        <v>#DIV/0!</v>
      </c>
      <c r="R158" s="165" t="e">
        <f t="shared" ref="R158:R163" si="190">Q158*$R$6</f>
        <v>#DIV/0!</v>
      </c>
      <c r="S158" s="165" t="e">
        <f t="shared" ref="S158:S163" si="191">R158+Q158</f>
        <v>#DIV/0!</v>
      </c>
      <c r="T158" s="99" t="e">
        <f t="shared" ref="T158:T163" si="192">$T$6*S158</f>
        <v>#DIV/0!</v>
      </c>
      <c r="U158" s="165" t="e">
        <f t="shared" ref="U158:U163" si="193">S158+T158</f>
        <v>#DIV/0!</v>
      </c>
      <c r="V158" s="99" t="e">
        <f t="shared" ref="V158:V163" si="194">$V$6*U158</f>
        <v>#DIV/0!</v>
      </c>
      <c r="W158" s="167" t="e">
        <f t="shared" ref="W158:W163" si="195">U158+V158</f>
        <v>#DIV/0!</v>
      </c>
      <c r="X158" s="143"/>
    </row>
    <row r="159" spans="1:24" x14ac:dyDescent="0.2">
      <c r="B159" s="123"/>
      <c r="C159" s="97" t="s">
        <v>30</v>
      </c>
      <c r="D159" s="75" t="e">
        <f t="shared" si="180"/>
        <v>#DIV/0!</v>
      </c>
      <c r="E159" s="66" t="e">
        <f t="shared" si="181"/>
        <v>#DIV/0!</v>
      </c>
      <c r="F159" s="24">
        <v>0</v>
      </c>
      <c r="G159" s="62"/>
      <c r="H159" s="165" t="e">
        <f t="shared" si="182"/>
        <v>#DIV/0!</v>
      </c>
      <c r="I159" s="99" t="e">
        <f t="shared" si="183"/>
        <v>#DIV/0!</v>
      </c>
      <c r="J159" s="99" t="e">
        <f t="shared" si="184"/>
        <v>#DIV/0!</v>
      </c>
      <c r="K159" s="99" t="e">
        <f t="shared" si="185"/>
        <v>#DIV/0!</v>
      </c>
      <c r="L159" s="99" t="e">
        <f t="shared" si="186"/>
        <v>#DIV/0!</v>
      </c>
      <c r="M159" s="137"/>
      <c r="N159" s="172"/>
      <c r="O159" s="99" t="e">
        <f t="shared" si="187"/>
        <v>#DIV/0!</v>
      </c>
      <c r="P159" s="99" t="e">
        <f t="shared" si="188"/>
        <v>#DIV/0!</v>
      </c>
      <c r="Q159" s="165" t="e">
        <f t="shared" si="189"/>
        <v>#DIV/0!</v>
      </c>
      <c r="R159" s="165" t="e">
        <f t="shared" si="190"/>
        <v>#DIV/0!</v>
      </c>
      <c r="S159" s="165" t="e">
        <f t="shared" si="191"/>
        <v>#DIV/0!</v>
      </c>
      <c r="T159" s="99" t="e">
        <f t="shared" si="192"/>
        <v>#DIV/0!</v>
      </c>
      <c r="U159" s="165" t="e">
        <f t="shared" si="193"/>
        <v>#DIV/0!</v>
      </c>
      <c r="V159" s="99" t="e">
        <f t="shared" si="194"/>
        <v>#DIV/0!</v>
      </c>
      <c r="W159" s="167" t="e">
        <f t="shared" si="195"/>
        <v>#DIV/0!</v>
      </c>
      <c r="X159" s="143"/>
    </row>
    <row r="160" spans="1:24" x14ac:dyDescent="0.2">
      <c r="B160" s="123"/>
      <c r="C160" s="97" t="s">
        <v>30</v>
      </c>
      <c r="D160" s="75" t="e">
        <f t="shared" si="180"/>
        <v>#DIV/0!</v>
      </c>
      <c r="E160" s="66" t="e">
        <f t="shared" si="181"/>
        <v>#DIV/0!</v>
      </c>
      <c r="F160" s="24"/>
      <c r="G160" s="62"/>
      <c r="H160" s="165" t="e">
        <f t="shared" si="182"/>
        <v>#DIV/0!</v>
      </c>
      <c r="I160" s="99" t="e">
        <f t="shared" si="183"/>
        <v>#DIV/0!</v>
      </c>
      <c r="J160" s="99" t="e">
        <f t="shared" si="184"/>
        <v>#DIV/0!</v>
      </c>
      <c r="K160" s="99" t="e">
        <f t="shared" si="185"/>
        <v>#DIV/0!</v>
      </c>
      <c r="L160" s="99" t="e">
        <f t="shared" si="186"/>
        <v>#DIV/0!</v>
      </c>
      <c r="M160" s="53"/>
      <c r="N160" s="82"/>
      <c r="O160" s="99" t="e">
        <f t="shared" si="187"/>
        <v>#DIV/0!</v>
      </c>
      <c r="P160" s="99" t="e">
        <f t="shared" si="188"/>
        <v>#DIV/0!</v>
      </c>
      <c r="Q160" s="165" t="e">
        <f t="shared" si="189"/>
        <v>#DIV/0!</v>
      </c>
      <c r="R160" s="165" t="e">
        <f t="shared" si="190"/>
        <v>#DIV/0!</v>
      </c>
      <c r="S160" s="165" t="e">
        <f t="shared" si="191"/>
        <v>#DIV/0!</v>
      </c>
      <c r="T160" s="99" t="e">
        <f t="shared" si="192"/>
        <v>#DIV/0!</v>
      </c>
      <c r="U160" s="165" t="e">
        <f t="shared" si="193"/>
        <v>#DIV/0!</v>
      </c>
      <c r="V160" s="99" t="e">
        <f t="shared" si="194"/>
        <v>#DIV/0!</v>
      </c>
      <c r="W160" s="167" t="e">
        <f t="shared" si="195"/>
        <v>#DIV/0!</v>
      </c>
      <c r="X160" s="143"/>
    </row>
    <row r="161" spans="1:24" x14ac:dyDescent="0.2">
      <c r="B161" s="123"/>
      <c r="C161" s="97" t="s">
        <v>30</v>
      </c>
      <c r="D161" s="75" t="e">
        <f t="shared" si="180"/>
        <v>#DIV/0!</v>
      </c>
      <c r="E161" s="66" t="e">
        <f t="shared" si="181"/>
        <v>#DIV/0!</v>
      </c>
      <c r="F161" s="24"/>
      <c r="G161" s="62"/>
      <c r="H161" s="165" t="e">
        <f t="shared" si="182"/>
        <v>#DIV/0!</v>
      </c>
      <c r="I161" s="99" t="e">
        <f t="shared" si="183"/>
        <v>#DIV/0!</v>
      </c>
      <c r="J161" s="99" t="e">
        <f t="shared" si="184"/>
        <v>#DIV/0!</v>
      </c>
      <c r="K161" s="99" t="e">
        <f t="shared" si="185"/>
        <v>#DIV/0!</v>
      </c>
      <c r="L161" s="99" t="e">
        <f t="shared" si="186"/>
        <v>#DIV/0!</v>
      </c>
      <c r="M161" s="53"/>
      <c r="N161" s="82"/>
      <c r="O161" s="99" t="e">
        <f t="shared" si="187"/>
        <v>#DIV/0!</v>
      </c>
      <c r="P161" s="99" t="e">
        <f t="shared" si="188"/>
        <v>#DIV/0!</v>
      </c>
      <c r="Q161" s="165" t="e">
        <f t="shared" si="189"/>
        <v>#DIV/0!</v>
      </c>
      <c r="R161" s="165" t="e">
        <f t="shared" si="190"/>
        <v>#DIV/0!</v>
      </c>
      <c r="S161" s="165" t="e">
        <f t="shared" si="191"/>
        <v>#DIV/0!</v>
      </c>
      <c r="T161" s="99" t="e">
        <f t="shared" si="192"/>
        <v>#DIV/0!</v>
      </c>
      <c r="U161" s="165" t="e">
        <f t="shared" si="193"/>
        <v>#DIV/0!</v>
      </c>
      <c r="V161" s="99" t="e">
        <f t="shared" si="194"/>
        <v>#DIV/0!</v>
      </c>
      <c r="W161" s="167" t="e">
        <f t="shared" si="195"/>
        <v>#DIV/0!</v>
      </c>
      <c r="X161" s="143"/>
    </row>
    <row r="162" spans="1:24" x14ac:dyDescent="0.2">
      <c r="B162" s="123"/>
      <c r="C162" s="97" t="s">
        <v>30</v>
      </c>
      <c r="D162" s="75" t="e">
        <f t="shared" si="180"/>
        <v>#DIV/0!</v>
      </c>
      <c r="E162" s="66" t="e">
        <f t="shared" si="181"/>
        <v>#DIV/0!</v>
      </c>
      <c r="F162" s="24"/>
      <c r="G162" s="62"/>
      <c r="H162" s="165" t="e">
        <f t="shared" si="182"/>
        <v>#DIV/0!</v>
      </c>
      <c r="I162" s="99" t="e">
        <f t="shared" si="183"/>
        <v>#DIV/0!</v>
      </c>
      <c r="J162" s="99" t="e">
        <f t="shared" si="184"/>
        <v>#DIV/0!</v>
      </c>
      <c r="K162" s="99" t="e">
        <f t="shared" si="185"/>
        <v>#DIV/0!</v>
      </c>
      <c r="L162" s="99" t="e">
        <f t="shared" si="186"/>
        <v>#DIV/0!</v>
      </c>
      <c r="M162" s="53"/>
      <c r="N162" s="82"/>
      <c r="O162" s="99" t="e">
        <f t="shared" si="187"/>
        <v>#DIV/0!</v>
      </c>
      <c r="P162" s="99" t="e">
        <f t="shared" si="188"/>
        <v>#DIV/0!</v>
      </c>
      <c r="Q162" s="165" t="e">
        <f t="shared" si="189"/>
        <v>#DIV/0!</v>
      </c>
      <c r="R162" s="165" t="e">
        <f t="shared" si="190"/>
        <v>#DIV/0!</v>
      </c>
      <c r="S162" s="165" t="e">
        <f t="shared" si="191"/>
        <v>#DIV/0!</v>
      </c>
      <c r="T162" s="99" t="e">
        <f t="shared" si="192"/>
        <v>#DIV/0!</v>
      </c>
      <c r="U162" s="165" t="e">
        <f t="shared" si="193"/>
        <v>#DIV/0!</v>
      </c>
      <c r="V162" s="99" t="e">
        <f t="shared" si="194"/>
        <v>#DIV/0!</v>
      </c>
      <c r="W162" s="167" t="e">
        <f t="shared" si="195"/>
        <v>#DIV/0!</v>
      </c>
      <c r="X162" s="143"/>
    </row>
    <row r="163" spans="1:24" x14ac:dyDescent="0.2">
      <c r="B163" s="123"/>
      <c r="C163" s="97" t="s">
        <v>30</v>
      </c>
      <c r="D163" s="75" t="e">
        <f t="shared" si="180"/>
        <v>#DIV/0!</v>
      </c>
      <c r="E163" s="66" t="e">
        <f t="shared" si="181"/>
        <v>#DIV/0!</v>
      </c>
      <c r="F163" s="24"/>
      <c r="G163" s="62"/>
      <c r="H163" s="165" t="e">
        <f t="shared" si="182"/>
        <v>#DIV/0!</v>
      </c>
      <c r="I163" s="99" t="e">
        <f t="shared" si="183"/>
        <v>#DIV/0!</v>
      </c>
      <c r="J163" s="99" t="e">
        <f t="shared" si="184"/>
        <v>#DIV/0!</v>
      </c>
      <c r="K163" s="99" t="e">
        <f t="shared" si="185"/>
        <v>#DIV/0!</v>
      </c>
      <c r="L163" s="99" t="e">
        <f t="shared" si="186"/>
        <v>#DIV/0!</v>
      </c>
      <c r="M163" s="53"/>
      <c r="N163" s="82"/>
      <c r="O163" s="99" t="e">
        <f t="shared" si="187"/>
        <v>#DIV/0!</v>
      </c>
      <c r="P163" s="99" t="e">
        <f t="shared" si="188"/>
        <v>#DIV/0!</v>
      </c>
      <c r="Q163" s="165" t="e">
        <f t="shared" si="189"/>
        <v>#DIV/0!</v>
      </c>
      <c r="R163" s="165" t="e">
        <f t="shared" si="190"/>
        <v>#DIV/0!</v>
      </c>
      <c r="S163" s="165" t="e">
        <f t="shared" si="191"/>
        <v>#DIV/0!</v>
      </c>
      <c r="T163" s="99" t="e">
        <f t="shared" si="192"/>
        <v>#DIV/0!</v>
      </c>
      <c r="U163" s="165" t="e">
        <f t="shared" si="193"/>
        <v>#DIV/0!</v>
      </c>
      <c r="V163" s="99" t="e">
        <f t="shared" si="194"/>
        <v>#DIV/0!</v>
      </c>
      <c r="W163" s="167" t="e">
        <f t="shared" si="195"/>
        <v>#DIV/0!</v>
      </c>
      <c r="X163" s="143"/>
    </row>
    <row r="164" spans="1:24" x14ac:dyDescent="0.2">
      <c r="B164" s="106" t="s">
        <v>92</v>
      </c>
      <c r="C164" s="97"/>
      <c r="D164" s="75"/>
      <c r="E164" s="66"/>
      <c r="F164" s="66"/>
      <c r="G164" s="99"/>
      <c r="H164" s="165"/>
      <c r="I164" s="99"/>
      <c r="J164" s="99"/>
      <c r="K164" s="99"/>
      <c r="L164" s="99"/>
      <c r="M164" s="97"/>
      <c r="N164" s="99"/>
      <c r="O164" s="99"/>
      <c r="P164" s="99"/>
      <c r="Q164" s="165"/>
      <c r="R164" s="165"/>
      <c r="S164" s="165"/>
      <c r="T164" s="99"/>
      <c r="U164" s="165"/>
      <c r="V164" s="99"/>
      <c r="W164" s="167"/>
      <c r="X164" s="143"/>
    </row>
    <row r="165" spans="1:24" x14ac:dyDescent="0.2">
      <c r="B165" s="123"/>
      <c r="C165" s="97" t="s">
        <v>30</v>
      </c>
      <c r="D165" s="75" t="e">
        <f t="shared" ref="D165:D170" si="196">F165/$F$7</f>
        <v>#DIV/0!</v>
      </c>
      <c r="E165" s="66" t="e">
        <f t="shared" ref="E165:E170" si="197">F165/$F$7*$E$7</f>
        <v>#DIV/0!</v>
      </c>
      <c r="F165" s="24"/>
      <c r="G165" s="62"/>
      <c r="H165" s="165" t="e">
        <f t="shared" ref="H165:H170" si="198">G165*E165</f>
        <v>#DIV/0!</v>
      </c>
      <c r="I165" s="99" t="e">
        <f t="shared" ref="I165:I170" si="199">E165*$I$6</f>
        <v>#DIV/0!</v>
      </c>
      <c r="J165" s="99" t="e">
        <f t="shared" ref="J165:J170" si="200">H165*$J$6</f>
        <v>#DIV/0!</v>
      </c>
      <c r="K165" s="99" t="e">
        <f t="shared" ref="K165:K170" si="201">MIN(($K$6*$K$7*(E165/2080)),(H165*$K$6))</f>
        <v>#DIV/0!</v>
      </c>
      <c r="L165" s="99" t="e">
        <f t="shared" ref="L165:L170" si="202">MIN(($L$6*$L$7*(E165/2080)),(H165*$L$6))</f>
        <v>#DIV/0!</v>
      </c>
      <c r="M165" s="137"/>
      <c r="N165" s="172"/>
      <c r="O165" s="99" t="e">
        <f t="shared" ref="O165:O170" si="203">N165*H165/100</f>
        <v>#DIV/0!</v>
      </c>
      <c r="P165" s="99" t="e">
        <f t="shared" ref="P165:P170" si="204">SUM(I165:L165)+O165</f>
        <v>#DIV/0!</v>
      </c>
      <c r="Q165" s="165" t="e">
        <f t="shared" ref="Q165:Q170" si="205">H165+P165</f>
        <v>#DIV/0!</v>
      </c>
      <c r="R165" s="165" t="e">
        <f t="shared" ref="R165:R170" si="206">Q165*$R$6</f>
        <v>#DIV/0!</v>
      </c>
      <c r="S165" s="165" t="e">
        <f t="shared" ref="S165:S170" si="207">R165+Q165</f>
        <v>#DIV/0!</v>
      </c>
      <c r="T165" s="99" t="e">
        <f t="shared" ref="T165:T170" si="208">$T$6*S165</f>
        <v>#DIV/0!</v>
      </c>
      <c r="U165" s="165" t="e">
        <f t="shared" ref="U165:U170" si="209">S165+T165</f>
        <v>#DIV/0!</v>
      </c>
      <c r="V165" s="99" t="e">
        <f t="shared" ref="V165:V170" si="210">$V$6*U165</f>
        <v>#DIV/0!</v>
      </c>
      <c r="W165" s="167" t="e">
        <f t="shared" ref="W165:W170" si="211">U165+V165</f>
        <v>#DIV/0!</v>
      </c>
      <c r="X165" s="143"/>
    </row>
    <row r="166" spans="1:24" x14ac:dyDescent="0.2">
      <c r="B166" s="123"/>
      <c r="C166" s="97" t="s">
        <v>30</v>
      </c>
      <c r="D166" s="75" t="e">
        <f t="shared" si="196"/>
        <v>#DIV/0!</v>
      </c>
      <c r="E166" s="66" t="e">
        <f t="shared" si="197"/>
        <v>#DIV/0!</v>
      </c>
      <c r="F166" s="24"/>
      <c r="G166" s="62"/>
      <c r="H166" s="165" t="e">
        <f t="shared" si="198"/>
        <v>#DIV/0!</v>
      </c>
      <c r="I166" s="99" t="e">
        <f t="shared" si="199"/>
        <v>#DIV/0!</v>
      </c>
      <c r="J166" s="99" t="e">
        <f t="shared" si="200"/>
        <v>#DIV/0!</v>
      </c>
      <c r="K166" s="99" t="e">
        <f t="shared" si="201"/>
        <v>#DIV/0!</v>
      </c>
      <c r="L166" s="99" t="e">
        <f t="shared" si="202"/>
        <v>#DIV/0!</v>
      </c>
      <c r="M166" s="137"/>
      <c r="N166" s="172"/>
      <c r="O166" s="99" t="e">
        <f t="shared" si="203"/>
        <v>#DIV/0!</v>
      </c>
      <c r="P166" s="99" t="e">
        <f t="shared" si="204"/>
        <v>#DIV/0!</v>
      </c>
      <c r="Q166" s="165" t="e">
        <f t="shared" si="205"/>
        <v>#DIV/0!</v>
      </c>
      <c r="R166" s="165" t="e">
        <f t="shared" si="206"/>
        <v>#DIV/0!</v>
      </c>
      <c r="S166" s="165" t="e">
        <f t="shared" si="207"/>
        <v>#DIV/0!</v>
      </c>
      <c r="T166" s="99" t="e">
        <f t="shared" si="208"/>
        <v>#DIV/0!</v>
      </c>
      <c r="U166" s="165" t="e">
        <f t="shared" si="209"/>
        <v>#DIV/0!</v>
      </c>
      <c r="V166" s="99" t="e">
        <f t="shared" si="210"/>
        <v>#DIV/0!</v>
      </c>
      <c r="W166" s="167" t="e">
        <f t="shared" si="211"/>
        <v>#DIV/0!</v>
      </c>
      <c r="X166" s="143"/>
    </row>
    <row r="167" spans="1:24" x14ac:dyDescent="0.2">
      <c r="B167" s="123"/>
      <c r="C167" s="97" t="s">
        <v>30</v>
      </c>
      <c r="D167" s="75" t="e">
        <f t="shared" si="196"/>
        <v>#DIV/0!</v>
      </c>
      <c r="E167" s="66" t="e">
        <f t="shared" si="197"/>
        <v>#DIV/0!</v>
      </c>
      <c r="F167" s="24">
        <v>0</v>
      </c>
      <c r="G167" s="62"/>
      <c r="H167" s="165" t="e">
        <f t="shared" si="198"/>
        <v>#DIV/0!</v>
      </c>
      <c r="I167" s="99" t="e">
        <f t="shared" si="199"/>
        <v>#DIV/0!</v>
      </c>
      <c r="J167" s="99" t="e">
        <f t="shared" si="200"/>
        <v>#DIV/0!</v>
      </c>
      <c r="K167" s="99" t="e">
        <f t="shared" si="201"/>
        <v>#DIV/0!</v>
      </c>
      <c r="L167" s="99" t="e">
        <f t="shared" si="202"/>
        <v>#DIV/0!</v>
      </c>
      <c r="M167" s="53"/>
      <c r="N167" s="82"/>
      <c r="O167" s="99" t="e">
        <f t="shared" si="203"/>
        <v>#DIV/0!</v>
      </c>
      <c r="P167" s="99" t="e">
        <f t="shared" si="204"/>
        <v>#DIV/0!</v>
      </c>
      <c r="Q167" s="165" t="e">
        <f t="shared" si="205"/>
        <v>#DIV/0!</v>
      </c>
      <c r="R167" s="165" t="e">
        <f t="shared" si="206"/>
        <v>#DIV/0!</v>
      </c>
      <c r="S167" s="165" t="e">
        <f t="shared" si="207"/>
        <v>#DIV/0!</v>
      </c>
      <c r="T167" s="99" t="e">
        <f t="shared" si="208"/>
        <v>#DIV/0!</v>
      </c>
      <c r="U167" s="165" t="e">
        <f t="shared" si="209"/>
        <v>#DIV/0!</v>
      </c>
      <c r="V167" s="99" t="e">
        <f t="shared" si="210"/>
        <v>#DIV/0!</v>
      </c>
      <c r="W167" s="167" t="e">
        <f t="shared" si="211"/>
        <v>#DIV/0!</v>
      </c>
      <c r="X167" s="143"/>
    </row>
    <row r="168" spans="1:24" x14ac:dyDescent="0.2">
      <c r="B168" s="123"/>
      <c r="C168" s="97" t="s">
        <v>30</v>
      </c>
      <c r="D168" s="75" t="e">
        <f t="shared" si="196"/>
        <v>#DIV/0!</v>
      </c>
      <c r="E168" s="66" t="e">
        <f t="shared" si="197"/>
        <v>#DIV/0!</v>
      </c>
      <c r="F168" s="24"/>
      <c r="G168" s="62"/>
      <c r="H168" s="165" t="e">
        <f t="shared" si="198"/>
        <v>#DIV/0!</v>
      </c>
      <c r="I168" s="99" t="e">
        <f t="shared" si="199"/>
        <v>#DIV/0!</v>
      </c>
      <c r="J168" s="99" t="e">
        <f t="shared" si="200"/>
        <v>#DIV/0!</v>
      </c>
      <c r="K168" s="99" t="e">
        <f t="shared" si="201"/>
        <v>#DIV/0!</v>
      </c>
      <c r="L168" s="99" t="e">
        <f t="shared" si="202"/>
        <v>#DIV/0!</v>
      </c>
      <c r="M168" s="53"/>
      <c r="N168" s="82"/>
      <c r="O168" s="99" t="e">
        <f t="shared" si="203"/>
        <v>#DIV/0!</v>
      </c>
      <c r="P168" s="99" t="e">
        <f t="shared" si="204"/>
        <v>#DIV/0!</v>
      </c>
      <c r="Q168" s="165" t="e">
        <f t="shared" si="205"/>
        <v>#DIV/0!</v>
      </c>
      <c r="R168" s="165" t="e">
        <f t="shared" si="206"/>
        <v>#DIV/0!</v>
      </c>
      <c r="S168" s="165" t="e">
        <f t="shared" si="207"/>
        <v>#DIV/0!</v>
      </c>
      <c r="T168" s="99" t="e">
        <f t="shared" si="208"/>
        <v>#DIV/0!</v>
      </c>
      <c r="U168" s="165" t="e">
        <f t="shared" si="209"/>
        <v>#DIV/0!</v>
      </c>
      <c r="V168" s="99" t="e">
        <f t="shared" si="210"/>
        <v>#DIV/0!</v>
      </c>
      <c r="W168" s="167" t="e">
        <f t="shared" si="211"/>
        <v>#DIV/0!</v>
      </c>
      <c r="X168" s="143"/>
    </row>
    <row r="169" spans="1:24" x14ac:dyDescent="0.2">
      <c r="B169" s="123"/>
      <c r="C169" s="97" t="s">
        <v>30</v>
      </c>
      <c r="D169" s="75" t="e">
        <f t="shared" si="196"/>
        <v>#DIV/0!</v>
      </c>
      <c r="E169" s="66" t="e">
        <f t="shared" si="197"/>
        <v>#DIV/0!</v>
      </c>
      <c r="F169" s="24"/>
      <c r="G169" s="62"/>
      <c r="H169" s="165" t="e">
        <f t="shared" si="198"/>
        <v>#DIV/0!</v>
      </c>
      <c r="I169" s="99" t="e">
        <f t="shared" si="199"/>
        <v>#DIV/0!</v>
      </c>
      <c r="J169" s="99" t="e">
        <f t="shared" si="200"/>
        <v>#DIV/0!</v>
      </c>
      <c r="K169" s="99" t="e">
        <f t="shared" si="201"/>
        <v>#DIV/0!</v>
      </c>
      <c r="L169" s="99" t="e">
        <f t="shared" si="202"/>
        <v>#DIV/0!</v>
      </c>
      <c r="M169" s="53"/>
      <c r="N169" s="82"/>
      <c r="O169" s="99" t="e">
        <f t="shared" si="203"/>
        <v>#DIV/0!</v>
      </c>
      <c r="P169" s="99" t="e">
        <f t="shared" si="204"/>
        <v>#DIV/0!</v>
      </c>
      <c r="Q169" s="165" t="e">
        <f t="shared" si="205"/>
        <v>#DIV/0!</v>
      </c>
      <c r="R169" s="165" t="e">
        <f t="shared" si="206"/>
        <v>#DIV/0!</v>
      </c>
      <c r="S169" s="165" t="e">
        <f t="shared" si="207"/>
        <v>#DIV/0!</v>
      </c>
      <c r="T169" s="99" t="e">
        <f t="shared" si="208"/>
        <v>#DIV/0!</v>
      </c>
      <c r="U169" s="165" t="e">
        <f t="shared" si="209"/>
        <v>#DIV/0!</v>
      </c>
      <c r="V169" s="99" t="e">
        <f t="shared" si="210"/>
        <v>#DIV/0!</v>
      </c>
      <c r="W169" s="167" t="e">
        <f t="shared" si="211"/>
        <v>#DIV/0!</v>
      </c>
      <c r="X169" s="143"/>
    </row>
    <row r="170" spans="1:24" x14ac:dyDescent="0.2">
      <c r="B170" s="123"/>
      <c r="C170" s="97" t="s">
        <v>30</v>
      </c>
      <c r="D170" s="75" t="e">
        <f t="shared" si="196"/>
        <v>#DIV/0!</v>
      </c>
      <c r="E170" s="66" t="e">
        <f t="shared" si="197"/>
        <v>#DIV/0!</v>
      </c>
      <c r="F170" s="24"/>
      <c r="G170" s="62"/>
      <c r="H170" s="165" t="e">
        <f t="shared" si="198"/>
        <v>#DIV/0!</v>
      </c>
      <c r="I170" s="99" t="e">
        <f t="shared" si="199"/>
        <v>#DIV/0!</v>
      </c>
      <c r="J170" s="99" t="e">
        <f t="shared" si="200"/>
        <v>#DIV/0!</v>
      </c>
      <c r="K170" s="99" t="e">
        <f t="shared" si="201"/>
        <v>#DIV/0!</v>
      </c>
      <c r="L170" s="99" t="e">
        <f t="shared" si="202"/>
        <v>#DIV/0!</v>
      </c>
      <c r="M170" s="53"/>
      <c r="N170" s="82"/>
      <c r="O170" s="99" t="e">
        <f t="shared" si="203"/>
        <v>#DIV/0!</v>
      </c>
      <c r="P170" s="99" t="e">
        <f t="shared" si="204"/>
        <v>#DIV/0!</v>
      </c>
      <c r="Q170" s="165" t="e">
        <f t="shared" si="205"/>
        <v>#DIV/0!</v>
      </c>
      <c r="R170" s="165" t="e">
        <f t="shared" si="206"/>
        <v>#DIV/0!</v>
      </c>
      <c r="S170" s="165" t="e">
        <f t="shared" si="207"/>
        <v>#DIV/0!</v>
      </c>
      <c r="T170" s="99" t="e">
        <f t="shared" si="208"/>
        <v>#DIV/0!</v>
      </c>
      <c r="U170" s="165" t="e">
        <f t="shared" si="209"/>
        <v>#DIV/0!</v>
      </c>
      <c r="V170" s="99" t="e">
        <f t="shared" si="210"/>
        <v>#DIV/0!</v>
      </c>
      <c r="W170" s="167" t="e">
        <f t="shared" si="211"/>
        <v>#DIV/0!</v>
      </c>
      <c r="X170" s="143"/>
    </row>
    <row r="171" spans="1:24" x14ac:dyDescent="0.2">
      <c r="A171" s="2"/>
      <c r="B171" s="106" t="s">
        <v>4</v>
      </c>
      <c r="C171" s="101"/>
      <c r="D171" s="76" t="e">
        <f>SUM(D157:D170)</f>
        <v>#DIV/0!</v>
      </c>
      <c r="E171" s="68" t="e">
        <f>SUM(E157:E170)</f>
        <v>#DIV/0!</v>
      </c>
      <c r="F171" s="68">
        <f>SUM(F157:F170)</f>
        <v>0</v>
      </c>
      <c r="G171" s="119"/>
      <c r="H171" s="166" t="e">
        <f>SUM(H157:H170)</f>
        <v>#DIV/0!</v>
      </c>
      <c r="I171" s="119" t="e">
        <f>SUM(I157:I170)</f>
        <v>#DIV/0!</v>
      </c>
      <c r="J171" s="119" t="e">
        <f>SUM(J157:J170)</f>
        <v>#DIV/0!</v>
      </c>
      <c r="K171" s="119" t="e">
        <f>SUM(K157:K170)</f>
        <v>#DIV/0!</v>
      </c>
      <c r="L171" s="119" t="e">
        <f>SUM(L157:L170)</f>
        <v>#DIV/0!</v>
      </c>
      <c r="M171" s="101"/>
      <c r="N171" s="166"/>
      <c r="O171" s="119" t="e">
        <f t="shared" ref="O171:W171" si="212">SUM(O157:O170)</f>
        <v>#DIV/0!</v>
      </c>
      <c r="P171" s="119" t="e">
        <f t="shared" si="212"/>
        <v>#DIV/0!</v>
      </c>
      <c r="Q171" s="166" t="e">
        <f t="shared" si="212"/>
        <v>#DIV/0!</v>
      </c>
      <c r="R171" s="166" t="e">
        <f t="shared" si="212"/>
        <v>#DIV/0!</v>
      </c>
      <c r="S171" s="166" t="e">
        <f t="shared" si="212"/>
        <v>#DIV/0!</v>
      </c>
      <c r="T171" s="119" t="e">
        <f t="shared" si="212"/>
        <v>#DIV/0!</v>
      </c>
      <c r="U171" s="166" t="e">
        <f t="shared" si="212"/>
        <v>#DIV/0!</v>
      </c>
      <c r="V171" s="119" t="e">
        <f t="shared" si="212"/>
        <v>#DIV/0!</v>
      </c>
      <c r="W171" s="168" t="e">
        <f t="shared" si="212"/>
        <v>#DIV/0!</v>
      </c>
      <c r="X171" s="143"/>
    </row>
    <row r="172" spans="1:24" x14ac:dyDescent="0.2">
      <c r="A172" s="2"/>
      <c r="B172" s="106"/>
      <c r="C172" s="101"/>
      <c r="D172" s="76"/>
      <c r="E172" s="68"/>
      <c r="F172" s="68"/>
      <c r="G172" s="119"/>
      <c r="H172" s="107"/>
      <c r="I172" s="72"/>
      <c r="J172" s="72"/>
      <c r="K172" s="72"/>
      <c r="L172" s="72"/>
      <c r="M172" s="101"/>
      <c r="N172" s="166"/>
      <c r="O172" s="119"/>
      <c r="P172" s="119"/>
      <c r="Q172" s="166"/>
      <c r="R172" s="166"/>
      <c r="S172" s="166"/>
      <c r="T172" s="119"/>
      <c r="U172" s="166"/>
      <c r="V172" s="119"/>
      <c r="W172" s="168"/>
      <c r="X172" s="143"/>
    </row>
    <row r="173" spans="1:24" x14ac:dyDescent="0.2">
      <c r="A173" s="2"/>
      <c r="B173" s="106" t="s">
        <v>44</v>
      </c>
      <c r="C173" s="101"/>
      <c r="D173" s="76"/>
      <c r="E173" s="68"/>
      <c r="F173" s="68"/>
      <c r="G173" s="119"/>
      <c r="H173" s="107"/>
      <c r="I173" s="72"/>
      <c r="J173" s="72"/>
      <c r="K173" s="72"/>
      <c r="L173" s="72"/>
      <c r="M173" s="101"/>
      <c r="N173" s="166"/>
      <c r="O173" s="166" t="e">
        <f>O171+O154</f>
        <v>#DIV/0!</v>
      </c>
      <c r="P173" s="166" t="e">
        <f t="shared" ref="P173:V173" si="213">P171+P154</f>
        <v>#DIV/0!</v>
      </c>
      <c r="Q173" s="166" t="e">
        <f t="shared" si="213"/>
        <v>#DIV/0!</v>
      </c>
      <c r="R173" s="166" t="e">
        <f t="shared" si="213"/>
        <v>#DIV/0!</v>
      </c>
      <c r="S173" s="166" t="e">
        <f t="shared" si="213"/>
        <v>#DIV/0!</v>
      </c>
      <c r="T173" s="166" t="e">
        <f t="shared" si="213"/>
        <v>#DIV/0!</v>
      </c>
      <c r="U173" s="166" t="e">
        <f t="shared" si="213"/>
        <v>#DIV/0!</v>
      </c>
      <c r="V173" s="166" t="e">
        <f t="shared" si="213"/>
        <v>#DIV/0!</v>
      </c>
      <c r="W173" s="168" t="e">
        <f>W171+W154</f>
        <v>#DIV/0!</v>
      </c>
      <c r="X173" s="143"/>
    </row>
    <row r="174" spans="1:24" x14ac:dyDescent="0.2">
      <c r="A174" s="2"/>
      <c r="B174" s="106"/>
      <c r="C174" s="101"/>
      <c r="D174" s="76"/>
      <c r="E174" s="68"/>
      <c r="F174" s="124"/>
      <c r="G174" s="119"/>
      <c r="H174" s="107"/>
      <c r="I174" s="72"/>
      <c r="J174" s="72"/>
      <c r="K174" s="72"/>
      <c r="L174" s="72"/>
      <c r="M174" s="101"/>
      <c r="N174" s="101"/>
      <c r="O174" s="72"/>
      <c r="P174" s="72"/>
      <c r="Q174" s="107"/>
      <c r="R174" s="107"/>
      <c r="S174" s="107"/>
      <c r="T174" s="72"/>
      <c r="U174" s="107"/>
      <c r="V174" s="72"/>
      <c r="W174" s="108"/>
      <c r="X174" s="143"/>
    </row>
    <row r="175" spans="1:24" x14ac:dyDescent="0.2">
      <c r="A175" s="2"/>
      <c r="B175" s="106" t="s">
        <v>85</v>
      </c>
      <c r="C175" s="101"/>
      <c r="D175" s="76"/>
      <c r="E175" s="68"/>
      <c r="F175" s="124"/>
      <c r="G175" s="119"/>
      <c r="H175" s="107"/>
      <c r="I175" s="72"/>
      <c r="J175" s="72"/>
      <c r="K175" s="72"/>
      <c r="L175" s="72"/>
      <c r="M175" s="101"/>
      <c r="N175" s="101"/>
      <c r="O175" s="72"/>
      <c r="P175" s="72"/>
      <c r="Q175" s="107"/>
      <c r="R175" s="107"/>
      <c r="S175" s="107"/>
      <c r="T175" s="72"/>
      <c r="U175" s="107"/>
      <c r="V175" s="72"/>
      <c r="W175" s="108"/>
      <c r="X175" s="143"/>
    </row>
    <row r="176" spans="1:24" x14ac:dyDescent="0.2">
      <c r="A176" s="2"/>
      <c r="B176" s="139"/>
      <c r="C176" s="101"/>
      <c r="D176" s="76"/>
      <c r="E176" s="68"/>
      <c r="F176" s="124"/>
      <c r="G176" s="119"/>
      <c r="H176" s="107"/>
      <c r="I176" s="72"/>
      <c r="J176" s="72"/>
      <c r="K176" s="72"/>
      <c r="L176" s="72"/>
      <c r="M176" s="101"/>
      <c r="N176" s="101"/>
      <c r="O176" s="72"/>
      <c r="P176" s="72"/>
      <c r="Q176" s="169"/>
      <c r="R176" s="165">
        <f>Q176*$R$6</f>
        <v>0</v>
      </c>
      <c r="S176" s="165">
        <f>R176+Q176</f>
        <v>0</v>
      </c>
      <c r="T176" s="99">
        <f>$T$6*S176</f>
        <v>0</v>
      </c>
      <c r="U176" s="165">
        <f>S176+T176</f>
        <v>0</v>
      </c>
      <c r="V176" s="99">
        <f>$V$6*U176</f>
        <v>0</v>
      </c>
      <c r="W176" s="167">
        <f>U176+V176</f>
        <v>0</v>
      </c>
      <c r="X176" s="143"/>
    </row>
    <row r="177" spans="1:28" x14ac:dyDescent="0.2">
      <c r="A177" s="2"/>
      <c r="B177" s="139"/>
      <c r="C177" s="101"/>
      <c r="D177" s="76"/>
      <c r="E177" s="68"/>
      <c r="F177" s="124"/>
      <c r="G177" s="119"/>
      <c r="H177" s="107"/>
      <c r="I177" s="72"/>
      <c r="J177" s="72"/>
      <c r="K177" s="72"/>
      <c r="L177" s="72"/>
      <c r="M177" s="101"/>
      <c r="N177" s="101"/>
      <c r="O177" s="72"/>
      <c r="P177" s="72"/>
      <c r="Q177" s="169"/>
      <c r="R177" s="165">
        <f t="shared" ref="R177:R184" si="214">Q177*$R$6</f>
        <v>0</v>
      </c>
      <c r="S177" s="165">
        <f t="shared" ref="S177:S184" si="215">R177+Q177</f>
        <v>0</v>
      </c>
      <c r="T177" s="99">
        <f t="shared" ref="T177:T184" si="216">$T$6*S177</f>
        <v>0</v>
      </c>
      <c r="U177" s="165">
        <f t="shared" ref="U177:U184" si="217">S177+T177</f>
        <v>0</v>
      </c>
      <c r="V177" s="99">
        <f t="shared" ref="V177:V184" si="218">$V$6*U177</f>
        <v>0</v>
      </c>
      <c r="W177" s="167">
        <f t="shared" ref="W177:W184" si="219">U177+V177</f>
        <v>0</v>
      </c>
      <c r="X177" s="143"/>
    </row>
    <row r="178" spans="1:28" x14ac:dyDescent="0.2">
      <c r="A178" s="2"/>
      <c r="B178" s="139"/>
      <c r="C178" s="101"/>
      <c r="D178" s="76"/>
      <c r="E178" s="68"/>
      <c r="F178" s="68"/>
      <c r="G178" s="119"/>
      <c r="H178" s="107"/>
      <c r="I178" s="72"/>
      <c r="J178" s="72"/>
      <c r="K178" s="72"/>
      <c r="L178" s="72"/>
      <c r="M178" s="101"/>
      <c r="N178" s="101"/>
      <c r="O178" s="72"/>
      <c r="P178" s="72"/>
      <c r="Q178" s="169"/>
      <c r="R178" s="165">
        <f t="shared" si="214"/>
        <v>0</v>
      </c>
      <c r="S178" s="165">
        <f t="shared" si="215"/>
        <v>0</v>
      </c>
      <c r="T178" s="99">
        <f t="shared" si="216"/>
        <v>0</v>
      </c>
      <c r="U178" s="165">
        <f t="shared" si="217"/>
        <v>0</v>
      </c>
      <c r="V178" s="99">
        <f t="shared" si="218"/>
        <v>0</v>
      </c>
      <c r="W178" s="167">
        <f t="shared" si="219"/>
        <v>0</v>
      </c>
      <c r="X178" s="143"/>
    </row>
    <row r="179" spans="1:28" x14ac:dyDescent="0.2">
      <c r="A179" s="2"/>
      <c r="B179" s="139"/>
      <c r="C179" s="101"/>
      <c r="D179" s="76"/>
      <c r="E179" s="68"/>
      <c r="F179" s="68"/>
      <c r="G179" s="119"/>
      <c r="H179" s="107"/>
      <c r="I179" s="72"/>
      <c r="J179" s="72"/>
      <c r="K179" s="72"/>
      <c r="L179" s="72"/>
      <c r="M179" s="101"/>
      <c r="N179" s="101"/>
      <c r="O179" s="72"/>
      <c r="P179" s="72"/>
      <c r="Q179" s="169"/>
      <c r="R179" s="165">
        <f t="shared" si="214"/>
        <v>0</v>
      </c>
      <c r="S179" s="165">
        <f t="shared" si="215"/>
        <v>0</v>
      </c>
      <c r="T179" s="99">
        <f t="shared" si="216"/>
        <v>0</v>
      </c>
      <c r="U179" s="165">
        <f t="shared" si="217"/>
        <v>0</v>
      </c>
      <c r="V179" s="99">
        <f t="shared" si="218"/>
        <v>0</v>
      </c>
      <c r="W179" s="167">
        <f t="shared" si="219"/>
        <v>0</v>
      </c>
      <c r="X179" s="143"/>
    </row>
    <row r="180" spans="1:28" x14ac:dyDescent="0.2">
      <c r="A180" s="2"/>
      <c r="B180" s="140"/>
      <c r="C180" s="101"/>
      <c r="D180" s="76"/>
      <c r="E180" s="68"/>
      <c r="F180" s="68"/>
      <c r="G180" s="119"/>
      <c r="H180" s="107"/>
      <c r="I180" s="72"/>
      <c r="J180" s="72"/>
      <c r="K180" s="72"/>
      <c r="L180" s="72"/>
      <c r="M180" s="101"/>
      <c r="N180" s="101"/>
      <c r="O180" s="72"/>
      <c r="P180" s="72"/>
      <c r="Q180" s="169"/>
      <c r="R180" s="165">
        <f t="shared" si="214"/>
        <v>0</v>
      </c>
      <c r="S180" s="165">
        <f t="shared" si="215"/>
        <v>0</v>
      </c>
      <c r="T180" s="99">
        <f t="shared" si="216"/>
        <v>0</v>
      </c>
      <c r="U180" s="165">
        <f t="shared" si="217"/>
        <v>0</v>
      </c>
      <c r="V180" s="99">
        <f t="shared" si="218"/>
        <v>0</v>
      </c>
      <c r="W180" s="167">
        <f t="shared" si="219"/>
        <v>0</v>
      </c>
      <c r="X180" s="143"/>
    </row>
    <row r="181" spans="1:28" x14ac:dyDescent="0.2">
      <c r="A181" s="2"/>
      <c r="B181" s="140"/>
      <c r="C181" s="101"/>
      <c r="D181" s="76"/>
      <c r="E181" s="68"/>
      <c r="F181" s="68"/>
      <c r="G181" s="119"/>
      <c r="H181" s="107"/>
      <c r="I181" s="72"/>
      <c r="J181" s="72"/>
      <c r="K181" s="72"/>
      <c r="L181" s="72"/>
      <c r="M181" s="101"/>
      <c r="N181" s="101"/>
      <c r="O181" s="72"/>
      <c r="P181" s="72"/>
      <c r="Q181" s="169"/>
      <c r="R181" s="165">
        <f t="shared" si="214"/>
        <v>0</v>
      </c>
      <c r="S181" s="165">
        <f t="shared" si="215"/>
        <v>0</v>
      </c>
      <c r="T181" s="99">
        <f t="shared" si="216"/>
        <v>0</v>
      </c>
      <c r="U181" s="165">
        <f t="shared" si="217"/>
        <v>0</v>
      </c>
      <c r="V181" s="99">
        <f t="shared" si="218"/>
        <v>0</v>
      </c>
      <c r="W181" s="167">
        <f t="shared" si="219"/>
        <v>0</v>
      </c>
      <c r="X181" s="143"/>
    </row>
    <row r="182" spans="1:28" x14ac:dyDescent="0.2">
      <c r="A182" s="2"/>
      <c r="B182" s="140"/>
      <c r="C182" s="101"/>
      <c r="D182" s="76"/>
      <c r="E182" s="68"/>
      <c r="F182" s="68"/>
      <c r="G182" s="119"/>
      <c r="H182" s="107"/>
      <c r="I182" s="72"/>
      <c r="J182" s="72"/>
      <c r="K182" s="72"/>
      <c r="L182" s="72"/>
      <c r="M182" s="101"/>
      <c r="N182" s="101"/>
      <c r="O182" s="72"/>
      <c r="P182" s="72"/>
      <c r="Q182" s="169"/>
      <c r="R182" s="165">
        <f t="shared" si="214"/>
        <v>0</v>
      </c>
      <c r="S182" s="165">
        <f t="shared" si="215"/>
        <v>0</v>
      </c>
      <c r="T182" s="99">
        <f t="shared" si="216"/>
        <v>0</v>
      </c>
      <c r="U182" s="165">
        <f t="shared" si="217"/>
        <v>0</v>
      </c>
      <c r="V182" s="99">
        <f t="shared" si="218"/>
        <v>0</v>
      </c>
      <c r="W182" s="167">
        <f t="shared" si="219"/>
        <v>0</v>
      </c>
      <c r="X182" s="143"/>
    </row>
    <row r="183" spans="1:28" x14ac:dyDescent="0.2">
      <c r="A183" s="2"/>
      <c r="B183" s="140"/>
      <c r="C183" s="101"/>
      <c r="D183" s="76"/>
      <c r="E183" s="68"/>
      <c r="F183" s="68"/>
      <c r="G183" s="119"/>
      <c r="H183" s="107"/>
      <c r="I183" s="72"/>
      <c r="J183" s="72"/>
      <c r="K183" s="72"/>
      <c r="L183" s="72"/>
      <c r="M183" s="101"/>
      <c r="N183" s="101"/>
      <c r="O183" s="72"/>
      <c r="P183" s="72"/>
      <c r="Q183" s="169"/>
      <c r="R183" s="165">
        <f t="shared" si="214"/>
        <v>0</v>
      </c>
      <c r="S183" s="165">
        <f t="shared" si="215"/>
        <v>0</v>
      </c>
      <c r="T183" s="99">
        <f t="shared" si="216"/>
        <v>0</v>
      </c>
      <c r="U183" s="165">
        <f t="shared" si="217"/>
        <v>0</v>
      </c>
      <c r="V183" s="99">
        <f t="shared" si="218"/>
        <v>0</v>
      </c>
      <c r="W183" s="167">
        <f t="shared" si="219"/>
        <v>0</v>
      </c>
      <c r="X183" s="143"/>
    </row>
    <row r="184" spans="1:28" x14ac:dyDescent="0.2">
      <c r="A184" s="2"/>
      <c r="B184" s="140"/>
      <c r="C184" s="101"/>
      <c r="D184" s="76"/>
      <c r="E184" s="68"/>
      <c r="F184" s="68"/>
      <c r="G184" s="119"/>
      <c r="H184" s="107"/>
      <c r="I184" s="72"/>
      <c r="J184" s="72"/>
      <c r="K184" s="72"/>
      <c r="L184" s="72"/>
      <c r="M184" s="101"/>
      <c r="N184" s="101"/>
      <c r="O184" s="72"/>
      <c r="P184" s="72"/>
      <c r="Q184" s="169"/>
      <c r="R184" s="165">
        <f t="shared" si="214"/>
        <v>0</v>
      </c>
      <c r="S184" s="165">
        <f t="shared" si="215"/>
        <v>0</v>
      </c>
      <c r="T184" s="99">
        <f t="shared" si="216"/>
        <v>0</v>
      </c>
      <c r="U184" s="165">
        <f t="shared" si="217"/>
        <v>0</v>
      </c>
      <c r="V184" s="99">
        <f t="shared" si="218"/>
        <v>0</v>
      </c>
      <c r="W184" s="167">
        <f t="shared" si="219"/>
        <v>0</v>
      </c>
      <c r="X184" s="143"/>
    </row>
    <row r="185" spans="1:28" x14ac:dyDescent="0.2">
      <c r="A185" s="2"/>
      <c r="B185" s="134"/>
      <c r="C185" s="101"/>
      <c r="D185" s="76"/>
      <c r="E185" s="68"/>
      <c r="F185" s="68"/>
      <c r="G185" s="119"/>
      <c r="H185" s="107"/>
      <c r="I185" s="72"/>
      <c r="J185" s="72"/>
      <c r="K185" s="72"/>
      <c r="L185" s="72"/>
      <c r="M185" s="101"/>
      <c r="N185" s="101"/>
      <c r="O185" s="72"/>
      <c r="P185" s="72"/>
      <c r="Q185" s="166"/>
      <c r="R185" s="166"/>
      <c r="S185" s="166"/>
      <c r="T185" s="119"/>
      <c r="U185" s="166"/>
      <c r="V185" s="119"/>
      <c r="W185" s="168"/>
      <c r="X185" s="143"/>
    </row>
    <row r="186" spans="1:28" x14ac:dyDescent="0.2">
      <c r="A186" s="2"/>
      <c r="B186" s="135" t="s">
        <v>87</v>
      </c>
      <c r="C186" s="101"/>
      <c r="D186" s="76"/>
      <c r="E186" s="68"/>
      <c r="F186" s="68"/>
      <c r="G186" s="119"/>
      <c r="H186" s="107"/>
      <c r="I186" s="72"/>
      <c r="J186" s="72"/>
      <c r="K186" s="72"/>
      <c r="L186" s="72"/>
      <c r="M186" s="101"/>
      <c r="N186" s="101"/>
      <c r="O186" s="72"/>
      <c r="P186" s="72"/>
      <c r="Q186" s="166">
        <f t="shared" ref="Q186:V186" si="220">SUM(Q176:Q184)</f>
        <v>0</v>
      </c>
      <c r="R186" s="166">
        <f t="shared" si="220"/>
        <v>0</v>
      </c>
      <c r="S186" s="166">
        <f t="shared" si="220"/>
        <v>0</v>
      </c>
      <c r="T186" s="166">
        <f t="shared" si="220"/>
        <v>0</v>
      </c>
      <c r="U186" s="166">
        <f t="shared" si="220"/>
        <v>0</v>
      </c>
      <c r="V186" s="166">
        <f t="shared" si="220"/>
        <v>0</v>
      </c>
      <c r="W186" s="168">
        <f>SUM(W176:W184)</f>
        <v>0</v>
      </c>
      <c r="X186" s="143"/>
    </row>
    <row r="187" spans="1:28" x14ac:dyDescent="0.2">
      <c r="A187" s="2"/>
      <c r="B187" s="106"/>
      <c r="C187" s="101"/>
      <c r="D187" s="76"/>
      <c r="E187" s="68"/>
      <c r="F187" s="68"/>
      <c r="G187" s="119"/>
      <c r="H187" s="107"/>
      <c r="I187" s="72"/>
      <c r="J187" s="72"/>
      <c r="K187" s="72"/>
      <c r="L187" s="72"/>
      <c r="M187" s="101"/>
      <c r="N187" s="101"/>
      <c r="O187" s="72"/>
      <c r="P187" s="72"/>
      <c r="Q187" s="166"/>
      <c r="R187" s="166"/>
      <c r="S187" s="166"/>
      <c r="T187" s="119"/>
      <c r="U187" s="166"/>
      <c r="V187" s="119"/>
      <c r="W187" s="168"/>
      <c r="X187" s="143"/>
    </row>
    <row r="188" spans="1:28" ht="10.8" thickBot="1" x14ac:dyDescent="0.25">
      <c r="A188" s="218" t="s">
        <v>107</v>
      </c>
      <c r="B188" s="116"/>
      <c r="C188" s="109"/>
      <c r="D188" s="117" t="e">
        <f>SUM(D171+D154)</f>
        <v>#DIV/0!</v>
      </c>
      <c r="E188" s="120" t="e">
        <f>SUM(E171+E154)</f>
        <v>#DIV/0!</v>
      </c>
      <c r="F188" s="120">
        <f>SUM(F171+F154)</f>
        <v>0</v>
      </c>
      <c r="G188" s="109"/>
      <c r="H188" s="109" t="e">
        <f>H171+H154</f>
        <v>#DIV/0!</v>
      </c>
      <c r="I188" s="109" t="e">
        <f>I171+I154</f>
        <v>#DIV/0!</v>
      </c>
      <c r="J188" s="109" t="e">
        <f>J171+J154</f>
        <v>#DIV/0!</v>
      </c>
      <c r="K188" s="109" t="e">
        <f>K171+K154</f>
        <v>#DIV/0!</v>
      </c>
      <c r="L188" s="109" t="e">
        <f>L171+L154</f>
        <v>#DIV/0!</v>
      </c>
      <c r="M188" s="109"/>
      <c r="N188" s="109"/>
      <c r="O188" s="170" t="e">
        <f>O173</f>
        <v>#DIV/0!</v>
      </c>
      <c r="P188" s="170" t="e">
        <f>P173</f>
        <v>#DIV/0!</v>
      </c>
      <c r="Q188" s="170" t="e">
        <f>Q173+Q186</f>
        <v>#DIV/0!</v>
      </c>
      <c r="R188" s="170" t="e">
        <f t="shared" ref="R188:W188" si="221">R173+R186</f>
        <v>#DIV/0!</v>
      </c>
      <c r="S188" s="170" t="e">
        <f t="shared" si="221"/>
        <v>#DIV/0!</v>
      </c>
      <c r="T188" s="170" t="e">
        <f t="shared" si="221"/>
        <v>#DIV/0!</v>
      </c>
      <c r="U188" s="170" t="e">
        <f t="shared" si="221"/>
        <v>#DIV/0!</v>
      </c>
      <c r="V188" s="170" t="e">
        <f t="shared" si="221"/>
        <v>#DIV/0!</v>
      </c>
      <c r="W188" s="219" t="e">
        <f t="shared" si="221"/>
        <v>#DIV/0!</v>
      </c>
      <c r="X188" s="220" t="e">
        <f>W188/X146</f>
        <v>#DIV/0!</v>
      </c>
    </row>
    <row r="189" spans="1:28" x14ac:dyDescent="0.2">
      <c r="A189" s="142"/>
      <c r="B189" s="104"/>
      <c r="C189" s="133"/>
      <c r="D189" s="133"/>
      <c r="E189" s="133"/>
      <c r="F189" s="133"/>
      <c r="G189" s="147"/>
      <c r="H189" s="133"/>
      <c r="I189" s="147"/>
      <c r="J189" s="133"/>
      <c r="K189" s="147"/>
      <c r="L189" s="147"/>
      <c r="M189" s="133"/>
      <c r="N189" s="133"/>
      <c r="O189" s="133"/>
      <c r="P189" s="133"/>
      <c r="Q189" s="133"/>
      <c r="R189" s="133"/>
      <c r="S189" s="133"/>
      <c r="T189" s="133"/>
      <c r="U189" s="133"/>
      <c r="V189" s="133"/>
      <c r="W189" s="148"/>
      <c r="X189" s="173"/>
      <c r="Y189" s="4"/>
      <c r="Z189" s="4"/>
      <c r="AA189" s="4"/>
      <c r="AB189" s="4"/>
    </row>
    <row r="190" spans="1:28" x14ac:dyDescent="0.2">
      <c r="A190" s="239" t="s">
        <v>99</v>
      </c>
      <c r="B190" s="240" t="s">
        <v>127</v>
      </c>
      <c r="C190" s="110"/>
      <c r="D190" s="110"/>
      <c r="E190" s="110"/>
      <c r="F190" s="110"/>
      <c r="G190" s="111"/>
      <c r="H190" s="110"/>
      <c r="I190" s="111"/>
      <c r="J190" s="110"/>
      <c r="K190" s="111"/>
      <c r="L190" s="111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8"/>
      <c r="X190" s="174"/>
      <c r="Y190" s="4"/>
      <c r="Z190" s="4"/>
      <c r="AA190" s="4"/>
      <c r="AB190" s="4"/>
    </row>
    <row r="191" spans="1:28" x14ac:dyDescent="0.2">
      <c r="A191" s="143"/>
      <c r="B191" s="207" t="s">
        <v>137</v>
      </c>
      <c r="C191" s="110"/>
      <c r="D191" s="110"/>
      <c r="E191" s="110"/>
      <c r="F191" s="110"/>
      <c r="G191" s="111"/>
      <c r="H191" s="110"/>
      <c r="I191" s="111"/>
      <c r="J191" s="110"/>
      <c r="K191" s="111"/>
      <c r="L191" s="111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8"/>
      <c r="X191" s="230">
        <v>62858</v>
      </c>
      <c r="Y191" s="4"/>
      <c r="Z191" s="4"/>
      <c r="AA191" s="4"/>
      <c r="AB191" s="4"/>
    </row>
    <row r="192" spans="1:28" x14ac:dyDescent="0.2">
      <c r="A192" s="143"/>
      <c r="B192" s="106" t="s">
        <v>1</v>
      </c>
      <c r="C192" s="97"/>
      <c r="D192" s="77"/>
      <c r="E192" s="95"/>
      <c r="F192" s="95"/>
      <c r="G192" s="98"/>
      <c r="H192" s="97"/>
      <c r="I192" s="98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103"/>
      <c r="X192" s="143"/>
    </row>
    <row r="193" spans="1:24" x14ac:dyDescent="0.2">
      <c r="A193" s="143"/>
      <c r="B193" s="90"/>
      <c r="C193" s="97" t="s">
        <v>30</v>
      </c>
      <c r="D193" s="75" t="e">
        <f t="shared" ref="D193:D198" si="222">F193/$F$7</f>
        <v>#DIV/0!</v>
      </c>
      <c r="E193" s="66" t="e">
        <f t="shared" ref="E193:E198" si="223">F193/$F$7*$E$7</f>
        <v>#DIV/0!</v>
      </c>
      <c r="F193" s="24">
        <v>0</v>
      </c>
      <c r="G193" s="62"/>
      <c r="H193" s="165" t="e">
        <f t="shared" ref="H193:H198" si="224">G193*E193</f>
        <v>#DIV/0!</v>
      </c>
      <c r="I193" s="99" t="e">
        <f t="shared" ref="I193:I198" si="225">E193*$I$6</f>
        <v>#DIV/0!</v>
      </c>
      <c r="J193" s="99" t="e">
        <f t="shared" ref="J193:J198" si="226">H193*$J$6</f>
        <v>#DIV/0!</v>
      </c>
      <c r="K193" s="99" t="e">
        <f t="shared" ref="K193:K198" si="227">MIN(($K$6*$K$7*(E193/2080)),(H193*$K$6))</f>
        <v>#DIV/0!</v>
      </c>
      <c r="L193" s="99" t="e">
        <f t="shared" ref="L193:L198" si="228">MIN(($L$6*$L$7*(E193/2080)),(H193*$L$6))</f>
        <v>#DIV/0!</v>
      </c>
      <c r="M193" s="137"/>
      <c r="N193" s="136"/>
      <c r="O193" s="99" t="e">
        <f t="shared" ref="O193:O198" si="229">N193*H193/100</f>
        <v>#DIV/0!</v>
      </c>
      <c r="P193" s="99" t="e">
        <f t="shared" ref="P193:P198" si="230">SUM(I193:L193)+O193</f>
        <v>#DIV/0!</v>
      </c>
      <c r="Q193" s="99" t="e">
        <f t="shared" ref="Q193:Q198" si="231">H193+P193</f>
        <v>#DIV/0!</v>
      </c>
      <c r="R193" s="99" t="e">
        <f t="shared" ref="R193:R198" si="232">Q193*$R$6</f>
        <v>#DIV/0!</v>
      </c>
      <c r="S193" s="99" t="e">
        <f t="shared" ref="S193:S198" si="233">Q193+R193</f>
        <v>#DIV/0!</v>
      </c>
      <c r="T193" s="99" t="e">
        <f t="shared" ref="T193:T198" si="234">$T$6*S193</f>
        <v>#DIV/0!</v>
      </c>
      <c r="U193" s="165" t="e">
        <f t="shared" ref="U193:U198" si="235">S193+T193</f>
        <v>#DIV/0!</v>
      </c>
      <c r="V193" s="99" t="e">
        <f t="shared" ref="V193:V198" si="236">$V$6*U193</f>
        <v>#DIV/0!</v>
      </c>
      <c r="W193" s="167" t="e">
        <f t="shared" ref="W193:W198" si="237">U193+V193</f>
        <v>#DIV/0!</v>
      </c>
      <c r="X193" s="143"/>
    </row>
    <row r="194" spans="1:24" x14ac:dyDescent="0.2">
      <c r="A194" s="143"/>
      <c r="B194" s="90"/>
      <c r="C194" s="97" t="s">
        <v>30</v>
      </c>
      <c r="D194" s="75" t="e">
        <f t="shared" si="222"/>
        <v>#DIV/0!</v>
      </c>
      <c r="E194" s="66" t="e">
        <f t="shared" si="223"/>
        <v>#DIV/0!</v>
      </c>
      <c r="F194" s="24"/>
      <c r="G194" s="62"/>
      <c r="H194" s="165" t="e">
        <f t="shared" si="224"/>
        <v>#DIV/0!</v>
      </c>
      <c r="I194" s="99" t="e">
        <f t="shared" si="225"/>
        <v>#DIV/0!</v>
      </c>
      <c r="J194" s="99" t="e">
        <f t="shared" si="226"/>
        <v>#DIV/0!</v>
      </c>
      <c r="K194" s="99" t="e">
        <f t="shared" si="227"/>
        <v>#DIV/0!</v>
      </c>
      <c r="L194" s="99" t="e">
        <f t="shared" si="228"/>
        <v>#DIV/0!</v>
      </c>
      <c r="M194" s="137"/>
      <c r="N194" s="136"/>
      <c r="O194" s="99" t="e">
        <f t="shared" si="229"/>
        <v>#DIV/0!</v>
      </c>
      <c r="P194" s="99" t="e">
        <f t="shared" si="230"/>
        <v>#DIV/0!</v>
      </c>
      <c r="Q194" s="99" t="e">
        <f t="shared" si="231"/>
        <v>#DIV/0!</v>
      </c>
      <c r="R194" s="99" t="e">
        <f t="shared" si="232"/>
        <v>#DIV/0!</v>
      </c>
      <c r="S194" s="99" t="e">
        <f t="shared" si="233"/>
        <v>#DIV/0!</v>
      </c>
      <c r="T194" s="99" t="e">
        <f t="shared" si="234"/>
        <v>#DIV/0!</v>
      </c>
      <c r="U194" s="165" t="e">
        <f t="shared" si="235"/>
        <v>#DIV/0!</v>
      </c>
      <c r="V194" s="99" t="e">
        <f t="shared" si="236"/>
        <v>#DIV/0!</v>
      </c>
      <c r="W194" s="167" t="e">
        <f t="shared" si="237"/>
        <v>#DIV/0!</v>
      </c>
      <c r="X194" s="143"/>
    </row>
    <row r="195" spans="1:24" x14ac:dyDescent="0.2">
      <c r="A195" s="143"/>
      <c r="B195" s="90"/>
      <c r="C195" s="97" t="s">
        <v>30</v>
      </c>
      <c r="D195" s="75" t="e">
        <f t="shared" si="222"/>
        <v>#DIV/0!</v>
      </c>
      <c r="E195" s="66" t="e">
        <f t="shared" si="223"/>
        <v>#DIV/0!</v>
      </c>
      <c r="F195" s="84"/>
      <c r="G195" s="62"/>
      <c r="H195" s="165" t="e">
        <f t="shared" si="224"/>
        <v>#DIV/0!</v>
      </c>
      <c r="I195" s="99" t="e">
        <f t="shared" si="225"/>
        <v>#DIV/0!</v>
      </c>
      <c r="J195" s="99" t="e">
        <f t="shared" si="226"/>
        <v>#DIV/0!</v>
      </c>
      <c r="K195" s="99" t="e">
        <f t="shared" si="227"/>
        <v>#DIV/0!</v>
      </c>
      <c r="L195" s="99" t="e">
        <f t="shared" si="228"/>
        <v>#DIV/0!</v>
      </c>
      <c r="M195" s="137"/>
      <c r="N195" s="136"/>
      <c r="O195" s="99" t="e">
        <f t="shared" si="229"/>
        <v>#DIV/0!</v>
      </c>
      <c r="P195" s="99" t="e">
        <f t="shared" si="230"/>
        <v>#DIV/0!</v>
      </c>
      <c r="Q195" s="99" t="e">
        <f t="shared" si="231"/>
        <v>#DIV/0!</v>
      </c>
      <c r="R195" s="99" t="e">
        <f t="shared" si="232"/>
        <v>#DIV/0!</v>
      </c>
      <c r="S195" s="99" t="e">
        <f t="shared" si="233"/>
        <v>#DIV/0!</v>
      </c>
      <c r="T195" s="99" t="e">
        <f t="shared" si="234"/>
        <v>#DIV/0!</v>
      </c>
      <c r="U195" s="165" t="e">
        <f t="shared" si="235"/>
        <v>#DIV/0!</v>
      </c>
      <c r="V195" s="99" t="e">
        <f t="shared" si="236"/>
        <v>#DIV/0!</v>
      </c>
      <c r="W195" s="167" t="e">
        <f t="shared" si="237"/>
        <v>#DIV/0!</v>
      </c>
      <c r="X195" s="143"/>
    </row>
    <row r="196" spans="1:24" x14ac:dyDescent="0.2">
      <c r="A196" s="143"/>
      <c r="B196" s="90"/>
      <c r="C196" s="97" t="s">
        <v>30</v>
      </c>
      <c r="D196" s="75" t="e">
        <f t="shared" si="222"/>
        <v>#DIV/0!</v>
      </c>
      <c r="E196" s="66" t="e">
        <f t="shared" si="223"/>
        <v>#DIV/0!</v>
      </c>
      <c r="F196" s="24"/>
      <c r="G196" s="62"/>
      <c r="H196" s="165" t="e">
        <f t="shared" si="224"/>
        <v>#DIV/0!</v>
      </c>
      <c r="I196" s="99" t="e">
        <f t="shared" si="225"/>
        <v>#DIV/0!</v>
      </c>
      <c r="J196" s="99" t="e">
        <f t="shared" si="226"/>
        <v>#DIV/0!</v>
      </c>
      <c r="K196" s="99" t="e">
        <f t="shared" si="227"/>
        <v>#DIV/0!</v>
      </c>
      <c r="L196" s="99" t="e">
        <f t="shared" si="228"/>
        <v>#DIV/0!</v>
      </c>
      <c r="M196" s="137"/>
      <c r="N196" s="136"/>
      <c r="O196" s="99" t="e">
        <f t="shared" si="229"/>
        <v>#DIV/0!</v>
      </c>
      <c r="P196" s="99" t="e">
        <f t="shared" si="230"/>
        <v>#DIV/0!</v>
      </c>
      <c r="Q196" s="99" t="e">
        <f t="shared" si="231"/>
        <v>#DIV/0!</v>
      </c>
      <c r="R196" s="99" t="e">
        <f t="shared" si="232"/>
        <v>#DIV/0!</v>
      </c>
      <c r="S196" s="99" t="e">
        <f t="shared" si="233"/>
        <v>#DIV/0!</v>
      </c>
      <c r="T196" s="99" t="e">
        <f t="shared" si="234"/>
        <v>#DIV/0!</v>
      </c>
      <c r="U196" s="165" t="e">
        <f t="shared" si="235"/>
        <v>#DIV/0!</v>
      </c>
      <c r="V196" s="99" t="e">
        <f t="shared" si="236"/>
        <v>#DIV/0!</v>
      </c>
      <c r="W196" s="167" t="e">
        <f t="shared" si="237"/>
        <v>#DIV/0!</v>
      </c>
      <c r="X196" s="143"/>
    </row>
    <row r="197" spans="1:24" x14ac:dyDescent="0.2">
      <c r="A197" s="143"/>
      <c r="B197" s="90"/>
      <c r="C197" s="97" t="s">
        <v>30</v>
      </c>
      <c r="D197" s="75" t="e">
        <f t="shared" si="222"/>
        <v>#DIV/0!</v>
      </c>
      <c r="E197" s="66" t="e">
        <f t="shared" si="223"/>
        <v>#DIV/0!</v>
      </c>
      <c r="F197" s="84"/>
      <c r="G197" s="62"/>
      <c r="H197" s="165" t="e">
        <f t="shared" si="224"/>
        <v>#DIV/0!</v>
      </c>
      <c r="I197" s="99" t="e">
        <f t="shared" si="225"/>
        <v>#DIV/0!</v>
      </c>
      <c r="J197" s="99" t="e">
        <f t="shared" si="226"/>
        <v>#DIV/0!</v>
      </c>
      <c r="K197" s="99" t="e">
        <f t="shared" si="227"/>
        <v>#DIV/0!</v>
      </c>
      <c r="L197" s="99" t="e">
        <f t="shared" si="228"/>
        <v>#DIV/0!</v>
      </c>
      <c r="M197" s="53"/>
      <c r="N197" s="85"/>
      <c r="O197" s="99" t="e">
        <f t="shared" si="229"/>
        <v>#DIV/0!</v>
      </c>
      <c r="P197" s="99" t="e">
        <f t="shared" si="230"/>
        <v>#DIV/0!</v>
      </c>
      <c r="Q197" s="99" t="e">
        <f t="shared" si="231"/>
        <v>#DIV/0!</v>
      </c>
      <c r="R197" s="99" t="e">
        <f t="shared" si="232"/>
        <v>#DIV/0!</v>
      </c>
      <c r="S197" s="99" t="e">
        <f t="shared" si="233"/>
        <v>#DIV/0!</v>
      </c>
      <c r="T197" s="99" t="e">
        <f t="shared" si="234"/>
        <v>#DIV/0!</v>
      </c>
      <c r="U197" s="165" t="e">
        <f t="shared" si="235"/>
        <v>#DIV/0!</v>
      </c>
      <c r="V197" s="99" t="e">
        <f t="shared" si="236"/>
        <v>#DIV/0!</v>
      </c>
      <c r="W197" s="167" t="e">
        <f t="shared" si="237"/>
        <v>#DIV/0!</v>
      </c>
      <c r="X197" s="143"/>
    </row>
    <row r="198" spans="1:24" x14ac:dyDescent="0.2">
      <c r="A198" s="143"/>
      <c r="B198" s="90"/>
      <c r="C198" s="97" t="s">
        <v>30</v>
      </c>
      <c r="D198" s="75" t="e">
        <f t="shared" si="222"/>
        <v>#DIV/0!</v>
      </c>
      <c r="E198" s="66" t="e">
        <f t="shared" si="223"/>
        <v>#DIV/0!</v>
      </c>
      <c r="F198" s="24"/>
      <c r="G198" s="62"/>
      <c r="H198" s="165" t="e">
        <f t="shared" si="224"/>
        <v>#DIV/0!</v>
      </c>
      <c r="I198" s="99" t="e">
        <f t="shared" si="225"/>
        <v>#DIV/0!</v>
      </c>
      <c r="J198" s="99" t="e">
        <f t="shared" si="226"/>
        <v>#DIV/0!</v>
      </c>
      <c r="K198" s="99" t="e">
        <f t="shared" si="227"/>
        <v>#DIV/0!</v>
      </c>
      <c r="L198" s="99" t="e">
        <f t="shared" si="228"/>
        <v>#DIV/0!</v>
      </c>
      <c r="M198" s="53"/>
      <c r="N198" s="85"/>
      <c r="O198" s="99" t="e">
        <f t="shared" si="229"/>
        <v>#DIV/0!</v>
      </c>
      <c r="P198" s="99" t="e">
        <f t="shared" si="230"/>
        <v>#DIV/0!</v>
      </c>
      <c r="Q198" s="99" t="e">
        <f t="shared" si="231"/>
        <v>#DIV/0!</v>
      </c>
      <c r="R198" s="99" t="e">
        <f t="shared" si="232"/>
        <v>#DIV/0!</v>
      </c>
      <c r="S198" s="99" t="e">
        <f t="shared" si="233"/>
        <v>#DIV/0!</v>
      </c>
      <c r="T198" s="99" t="e">
        <f t="shared" si="234"/>
        <v>#DIV/0!</v>
      </c>
      <c r="U198" s="165" t="e">
        <f t="shared" si="235"/>
        <v>#DIV/0!</v>
      </c>
      <c r="V198" s="99" t="e">
        <f t="shared" si="236"/>
        <v>#DIV/0!</v>
      </c>
      <c r="W198" s="167" t="e">
        <f t="shared" si="237"/>
        <v>#DIV/0!</v>
      </c>
      <c r="X198" s="143"/>
    </row>
    <row r="199" spans="1:24" s="2" customFormat="1" x14ac:dyDescent="0.2">
      <c r="A199" s="144"/>
      <c r="B199" s="106" t="s">
        <v>2</v>
      </c>
      <c r="C199" s="101"/>
      <c r="D199" s="76" t="e">
        <f>SUM(D193:D198)</f>
        <v>#DIV/0!</v>
      </c>
      <c r="E199" s="68" t="e">
        <f>SUM(E193:E198)</f>
        <v>#DIV/0!</v>
      </c>
      <c r="F199" s="68">
        <f>SUM(F193:F198)</f>
        <v>0</v>
      </c>
      <c r="G199" s="119"/>
      <c r="H199" s="166" t="e">
        <f>SUM(H193:H198)</f>
        <v>#DIV/0!</v>
      </c>
      <c r="I199" s="119" t="e">
        <f>SUM(I193:I198)</f>
        <v>#DIV/0!</v>
      </c>
      <c r="J199" s="119" t="e">
        <f>SUM(J193:J198)</f>
        <v>#DIV/0!</v>
      </c>
      <c r="K199" s="119" t="e">
        <f>SUM(K193:K198)</f>
        <v>#DIV/0!</v>
      </c>
      <c r="L199" s="119" t="e">
        <f>SUM(L193:L198)</f>
        <v>#DIV/0!</v>
      </c>
      <c r="M199" s="101"/>
      <c r="N199" s="101"/>
      <c r="O199" s="119" t="e">
        <f t="shared" ref="O199:W199" si="238">SUM(O193:O198)</f>
        <v>#DIV/0!</v>
      </c>
      <c r="P199" s="119" t="e">
        <f t="shared" si="238"/>
        <v>#DIV/0!</v>
      </c>
      <c r="Q199" s="166" t="e">
        <f t="shared" si="238"/>
        <v>#DIV/0!</v>
      </c>
      <c r="R199" s="166" t="e">
        <f t="shared" si="238"/>
        <v>#DIV/0!</v>
      </c>
      <c r="S199" s="166" t="e">
        <f t="shared" si="238"/>
        <v>#DIV/0!</v>
      </c>
      <c r="T199" s="119" t="e">
        <f t="shared" si="238"/>
        <v>#DIV/0!</v>
      </c>
      <c r="U199" s="166" t="e">
        <f t="shared" si="238"/>
        <v>#DIV/0!</v>
      </c>
      <c r="V199" s="119" t="e">
        <f t="shared" si="238"/>
        <v>#DIV/0!</v>
      </c>
      <c r="W199" s="168" t="e">
        <f t="shared" si="238"/>
        <v>#DIV/0!</v>
      </c>
      <c r="X199" s="144"/>
    </row>
    <row r="200" spans="1:24" x14ac:dyDescent="0.2">
      <c r="A200" s="143"/>
      <c r="B200" s="106"/>
      <c r="C200" s="97"/>
      <c r="D200" s="77"/>
      <c r="E200" s="69"/>
      <c r="F200" s="105"/>
      <c r="G200" s="99"/>
      <c r="H200" s="165"/>
      <c r="I200" s="99"/>
      <c r="J200" s="166"/>
      <c r="K200" s="165"/>
      <c r="L200" s="165"/>
      <c r="M200" s="97"/>
      <c r="N200" s="97"/>
      <c r="O200" s="165"/>
      <c r="P200" s="165"/>
      <c r="Q200" s="165"/>
      <c r="R200" s="165"/>
      <c r="S200" s="165"/>
      <c r="T200" s="165"/>
      <c r="U200" s="165"/>
      <c r="V200" s="165"/>
      <c r="W200" s="167"/>
      <c r="X200" s="143"/>
    </row>
    <row r="201" spans="1:24" x14ac:dyDescent="0.2">
      <c r="A201" s="143"/>
      <c r="B201" s="106" t="s">
        <v>89</v>
      </c>
      <c r="C201" s="97"/>
      <c r="D201" s="77"/>
      <c r="E201" s="69"/>
      <c r="F201" s="105"/>
      <c r="G201" s="99"/>
      <c r="H201" s="165"/>
      <c r="I201" s="99"/>
      <c r="J201" s="165"/>
      <c r="K201" s="165"/>
      <c r="L201" s="165"/>
      <c r="M201" s="97"/>
      <c r="N201" s="97"/>
      <c r="O201" s="165"/>
      <c r="P201" s="165"/>
      <c r="Q201" s="165"/>
      <c r="R201" s="165"/>
      <c r="S201" s="165"/>
      <c r="T201" s="165"/>
      <c r="U201" s="165"/>
      <c r="V201" s="165"/>
      <c r="W201" s="167"/>
      <c r="X201" s="143"/>
    </row>
    <row r="202" spans="1:24" x14ac:dyDescent="0.2">
      <c r="A202" s="143"/>
      <c r="B202" s="123"/>
      <c r="C202" s="97" t="s">
        <v>30</v>
      </c>
      <c r="D202" s="75" t="e">
        <f t="shared" ref="D202:D208" si="239">F202/$F$8</f>
        <v>#DIV/0!</v>
      </c>
      <c r="E202" s="66" t="e">
        <f t="shared" ref="E202:E208" si="240">F202/$F$8*$E$8</f>
        <v>#DIV/0!</v>
      </c>
      <c r="F202" s="84"/>
      <c r="G202" s="62"/>
      <c r="H202" s="165" t="e">
        <f>G202*E202</f>
        <v>#DIV/0!</v>
      </c>
      <c r="I202" s="99" t="e">
        <f>E202*$I$6</f>
        <v>#DIV/0!</v>
      </c>
      <c r="J202" s="99" t="e">
        <f>H202*$J$6</f>
        <v>#DIV/0!</v>
      </c>
      <c r="K202" s="99" t="e">
        <f>MIN(($K$6*$K$7*(E202/2080)),(H202*$K$6))</f>
        <v>#DIV/0!</v>
      </c>
      <c r="L202" s="99" t="e">
        <f>MIN(($L$6*$L$7*(E202/2080)),(H202*$L$6))</f>
        <v>#DIV/0!</v>
      </c>
      <c r="M202" s="137"/>
      <c r="N202" s="136"/>
      <c r="O202" s="99" t="e">
        <f>N202*H202/100</f>
        <v>#DIV/0!</v>
      </c>
      <c r="P202" s="99" t="e">
        <f>SUM(I202:L202)+O202</f>
        <v>#DIV/0!</v>
      </c>
      <c r="Q202" s="165" t="e">
        <f>H202+P202</f>
        <v>#DIV/0!</v>
      </c>
      <c r="R202" s="165" t="e">
        <f>Q202*$R$6</f>
        <v>#DIV/0!</v>
      </c>
      <c r="S202" s="165" t="e">
        <f>R202+Q202</f>
        <v>#DIV/0!</v>
      </c>
      <c r="T202" s="99" t="e">
        <f>$T$6*S202</f>
        <v>#DIV/0!</v>
      </c>
      <c r="U202" s="165" t="e">
        <f>S202+T202</f>
        <v>#DIV/0!</v>
      </c>
      <c r="V202" s="99" t="e">
        <f>$V$6*U202</f>
        <v>#DIV/0!</v>
      </c>
      <c r="W202" s="167" t="e">
        <f>U202+V202</f>
        <v>#DIV/0!</v>
      </c>
      <c r="X202" s="143"/>
    </row>
    <row r="203" spans="1:24" x14ac:dyDescent="0.2">
      <c r="A203" s="143"/>
      <c r="B203" s="123"/>
      <c r="C203" s="97" t="s">
        <v>30</v>
      </c>
      <c r="D203" s="75" t="e">
        <f t="shared" si="239"/>
        <v>#DIV/0!</v>
      </c>
      <c r="E203" s="66" t="e">
        <f t="shared" si="240"/>
        <v>#DIV/0!</v>
      </c>
      <c r="F203" s="24"/>
      <c r="G203" s="62"/>
      <c r="H203" s="165" t="e">
        <f t="shared" ref="H203:H208" si="241">G203*E203</f>
        <v>#DIV/0!</v>
      </c>
      <c r="I203" s="99" t="e">
        <f t="shared" ref="I203:I208" si="242">E203*$I$6</f>
        <v>#DIV/0!</v>
      </c>
      <c r="J203" s="99" t="e">
        <f t="shared" ref="J203:J208" si="243">H203*$J$6</f>
        <v>#DIV/0!</v>
      </c>
      <c r="K203" s="99" t="e">
        <f t="shared" ref="K203:K208" si="244">MIN(($K$6*$K$7*(E203/2080)),(H203*$K$6))</f>
        <v>#DIV/0!</v>
      </c>
      <c r="L203" s="99" t="e">
        <f t="shared" ref="L203:L208" si="245">MIN(($L$6*$L$7*(E203/2080)),(H203*$L$6))</f>
        <v>#DIV/0!</v>
      </c>
      <c r="M203" s="137"/>
      <c r="N203" s="136"/>
      <c r="O203" s="99" t="e">
        <f t="shared" ref="O203:O208" si="246">N203*H203/100</f>
        <v>#DIV/0!</v>
      </c>
      <c r="P203" s="99" t="e">
        <f t="shared" ref="P203:P208" si="247">SUM(I203:L203)+O203</f>
        <v>#DIV/0!</v>
      </c>
      <c r="Q203" s="165" t="e">
        <f t="shared" ref="Q203:Q208" si="248">H203+P203</f>
        <v>#DIV/0!</v>
      </c>
      <c r="R203" s="165" t="e">
        <f t="shared" ref="R203:R208" si="249">Q203*$R$6</f>
        <v>#DIV/0!</v>
      </c>
      <c r="S203" s="165" t="e">
        <f t="shared" ref="S203:S208" si="250">R203+Q203</f>
        <v>#DIV/0!</v>
      </c>
      <c r="T203" s="99" t="e">
        <f t="shared" ref="T203:T208" si="251">$T$6*S203</f>
        <v>#DIV/0!</v>
      </c>
      <c r="U203" s="165" t="e">
        <f t="shared" ref="U203:U208" si="252">S203+T203</f>
        <v>#DIV/0!</v>
      </c>
      <c r="V203" s="99" t="e">
        <f t="shared" ref="V203:V208" si="253">$V$6*U203</f>
        <v>#DIV/0!</v>
      </c>
      <c r="W203" s="167" t="e">
        <f t="shared" ref="W203:W208" si="254">U203+V203</f>
        <v>#DIV/0!</v>
      </c>
      <c r="X203" s="143"/>
    </row>
    <row r="204" spans="1:24" x14ac:dyDescent="0.2">
      <c r="A204" s="143"/>
      <c r="B204" s="123"/>
      <c r="C204" s="97" t="s">
        <v>30</v>
      </c>
      <c r="D204" s="75" t="e">
        <f t="shared" si="239"/>
        <v>#DIV/0!</v>
      </c>
      <c r="E204" s="66" t="e">
        <f t="shared" si="240"/>
        <v>#DIV/0!</v>
      </c>
      <c r="F204" s="24">
        <v>0</v>
      </c>
      <c r="G204" s="62"/>
      <c r="H204" s="165" t="e">
        <f t="shared" si="241"/>
        <v>#DIV/0!</v>
      </c>
      <c r="I204" s="99" t="e">
        <f t="shared" si="242"/>
        <v>#DIV/0!</v>
      </c>
      <c r="J204" s="99" t="e">
        <f t="shared" si="243"/>
        <v>#DIV/0!</v>
      </c>
      <c r="K204" s="99" t="e">
        <f t="shared" si="244"/>
        <v>#DIV/0!</v>
      </c>
      <c r="L204" s="99" t="e">
        <f t="shared" si="245"/>
        <v>#DIV/0!</v>
      </c>
      <c r="M204" s="137"/>
      <c r="N204" s="136"/>
      <c r="O204" s="99" t="e">
        <f t="shared" si="246"/>
        <v>#DIV/0!</v>
      </c>
      <c r="P204" s="99" t="e">
        <f t="shared" si="247"/>
        <v>#DIV/0!</v>
      </c>
      <c r="Q204" s="165" t="e">
        <f t="shared" si="248"/>
        <v>#DIV/0!</v>
      </c>
      <c r="R204" s="165" t="e">
        <f t="shared" si="249"/>
        <v>#DIV/0!</v>
      </c>
      <c r="S204" s="165" t="e">
        <f t="shared" si="250"/>
        <v>#DIV/0!</v>
      </c>
      <c r="T204" s="99" t="e">
        <f t="shared" si="251"/>
        <v>#DIV/0!</v>
      </c>
      <c r="U204" s="165" t="e">
        <f t="shared" si="252"/>
        <v>#DIV/0!</v>
      </c>
      <c r="V204" s="99" t="e">
        <f t="shared" si="253"/>
        <v>#DIV/0!</v>
      </c>
      <c r="W204" s="167" t="e">
        <f t="shared" si="254"/>
        <v>#DIV/0!</v>
      </c>
      <c r="X204" s="143"/>
    </row>
    <row r="205" spans="1:24" x14ac:dyDescent="0.2">
      <c r="A205" s="143"/>
      <c r="B205" s="123"/>
      <c r="C205" s="97" t="s">
        <v>30</v>
      </c>
      <c r="D205" s="75" t="e">
        <f t="shared" si="239"/>
        <v>#DIV/0!</v>
      </c>
      <c r="E205" s="66" t="e">
        <f t="shared" si="240"/>
        <v>#DIV/0!</v>
      </c>
      <c r="F205" s="24"/>
      <c r="G205" s="62"/>
      <c r="H205" s="165" t="e">
        <f t="shared" si="241"/>
        <v>#DIV/0!</v>
      </c>
      <c r="I205" s="99" t="e">
        <f t="shared" si="242"/>
        <v>#DIV/0!</v>
      </c>
      <c r="J205" s="99" t="e">
        <f t="shared" si="243"/>
        <v>#DIV/0!</v>
      </c>
      <c r="K205" s="99" t="e">
        <f t="shared" si="244"/>
        <v>#DIV/0!</v>
      </c>
      <c r="L205" s="99" t="e">
        <f t="shared" si="245"/>
        <v>#DIV/0!</v>
      </c>
      <c r="M205" s="53"/>
      <c r="N205" s="85"/>
      <c r="O205" s="99" t="e">
        <f t="shared" si="246"/>
        <v>#DIV/0!</v>
      </c>
      <c r="P205" s="99" t="e">
        <f t="shared" si="247"/>
        <v>#DIV/0!</v>
      </c>
      <c r="Q205" s="165" t="e">
        <f t="shared" si="248"/>
        <v>#DIV/0!</v>
      </c>
      <c r="R205" s="165" t="e">
        <f t="shared" si="249"/>
        <v>#DIV/0!</v>
      </c>
      <c r="S205" s="165" t="e">
        <f t="shared" si="250"/>
        <v>#DIV/0!</v>
      </c>
      <c r="T205" s="99" t="e">
        <f t="shared" si="251"/>
        <v>#DIV/0!</v>
      </c>
      <c r="U205" s="165" t="e">
        <f t="shared" si="252"/>
        <v>#DIV/0!</v>
      </c>
      <c r="V205" s="99" t="e">
        <f t="shared" si="253"/>
        <v>#DIV/0!</v>
      </c>
      <c r="W205" s="167" t="e">
        <f t="shared" si="254"/>
        <v>#DIV/0!</v>
      </c>
      <c r="X205" s="143"/>
    </row>
    <row r="206" spans="1:24" x14ac:dyDescent="0.2">
      <c r="A206" s="143"/>
      <c r="B206" s="123"/>
      <c r="C206" s="97" t="s">
        <v>30</v>
      </c>
      <c r="D206" s="75" t="e">
        <f t="shared" si="239"/>
        <v>#DIV/0!</v>
      </c>
      <c r="E206" s="66" t="e">
        <f t="shared" si="240"/>
        <v>#DIV/0!</v>
      </c>
      <c r="F206" s="24"/>
      <c r="G206" s="62"/>
      <c r="H206" s="165" t="e">
        <f t="shared" si="241"/>
        <v>#DIV/0!</v>
      </c>
      <c r="I206" s="99" t="e">
        <f t="shared" si="242"/>
        <v>#DIV/0!</v>
      </c>
      <c r="J206" s="99" t="e">
        <f t="shared" si="243"/>
        <v>#DIV/0!</v>
      </c>
      <c r="K206" s="99" t="e">
        <f t="shared" si="244"/>
        <v>#DIV/0!</v>
      </c>
      <c r="L206" s="99" t="e">
        <f t="shared" si="245"/>
        <v>#DIV/0!</v>
      </c>
      <c r="M206" s="53"/>
      <c r="N206" s="85"/>
      <c r="O206" s="99" t="e">
        <f t="shared" si="246"/>
        <v>#DIV/0!</v>
      </c>
      <c r="P206" s="99" t="e">
        <f t="shared" si="247"/>
        <v>#DIV/0!</v>
      </c>
      <c r="Q206" s="165" t="e">
        <f t="shared" si="248"/>
        <v>#DIV/0!</v>
      </c>
      <c r="R206" s="165" t="e">
        <f t="shared" si="249"/>
        <v>#DIV/0!</v>
      </c>
      <c r="S206" s="165" t="e">
        <f t="shared" si="250"/>
        <v>#DIV/0!</v>
      </c>
      <c r="T206" s="99" t="e">
        <f t="shared" si="251"/>
        <v>#DIV/0!</v>
      </c>
      <c r="U206" s="165" t="e">
        <f t="shared" si="252"/>
        <v>#DIV/0!</v>
      </c>
      <c r="V206" s="99" t="e">
        <f t="shared" si="253"/>
        <v>#DIV/0!</v>
      </c>
      <c r="W206" s="167" t="e">
        <f t="shared" si="254"/>
        <v>#DIV/0!</v>
      </c>
      <c r="X206" s="143"/>
    </row>
    <row r="207" spans="1:24" x14ac:dyDescent="0.2">
      <c r="A207" s="143"/>
      <c r="B207" s="123"/>
      <c r="C207" s="97" t="s">
        <v>30</v>
      </c>
      <c r="D207" s="75" t="e">
        <f t="shared" si="239"/>
        <v>#DIV/0!</v>
      </c>
      <c r="E207" s="66" t="e">
        <f t="shared" si="240"/>
        <v>#DIV/0!</v>
      </c>
      <c r="F207" s="24"/>
      <c r="G207" s="62"/>
      <c r="H207" s="165" t="e">
        <f t="shared" si="241"/>
        <v>#DIV/0!</v>
      </c>
      <c r="I207" s="99" t="e">
        <f t="shared" si="242"/>
        <v>#DIV/0!</v>
      </c>
      <c r="J207" s="99" t="e">
        <f t="shared" si="243"/>
        <v>#DIV/0!</v>
      </c>
      <c r="K207" s="99" t="e">
        <f t="shared" si="244"/>
        <v>#DIV/0!</v>
      </c>
      <c r="L207" s="99" t="e">
        <f t="shared" si="245"/>
        <v>#DIV/0!</v>
      </c>
      <c r="M207" s="53"/>
      <c r="N207" s="85"/>
      <c r="O207" s="99" t="e">
        <f t="shared" si="246"/>
        <v>#DIV/0!</v>
      </c>
      <c r="P207" s="99" t="e">
        <f t="shared" si="247"/>
        <v>#DIV/0!</v>
      </c>
      <c r="Q207" s="165" t="e">
        <f t="shared" si="248"/>
        <v>#DIV/0!</v>
      </c>
      <c r="R207" s="165" t="e">
        <f t="shared" si="249"/>
        <v>#DIV/0!</v>
      </c>
      <c r="S207" s="165" t="e">
        <f t="shared" si="250"/>
        <v>#DIV/0!</v>
      </c>
      <c r="T207" s="99" t="e">
        <f t="shared" si="251"/>
        <v>#DIV/0!</v>
      </c>
      <c r="U207" s="165" t="e">
        <f t="shared" si="252"/>
        <v>#DIV/0!</v>
      </c>
      <c r="V207" s="99" t="e">
        <f t="shared" si="253"/>
        <v>#DIV/0!</v>
      </c>
      <c r="W207" s="167" t="e">
        <f t="shared" si="254"/>
        <v>#DIV/0!</v>
      </c>
      <c r="X207" s="143"/>
    </row>
    <row r="208" spans="1:24" x14ac:dyDescent="0.2">
      <c r="A208" s="143"/>
      <c r="B208" s="123"/>
      <c r="C208" s="97" t="s">
        <v>30</v>
      </c>
      <c r="D208" s="75" t="e">
        <f t="shared" si="239"/>
        <v>#DIV/0!</v>
      </c>
      <c r="E208" s="66" t="e">
        <f t="shared" si="240"/>
        <v>#DIV/0!</v>
      </c>
      <c r="F208" s="24"/>
      <c r="G208" s="62"/>
      <c r="H208" s="165" t="e">
        <f t="shared" si="241"/>
        <v>#DIV/0!</v>
      </c>
      <c r="I208" s="99" t="e">
        <f t="shared" si="242"/>
        <v>#DIV/0!</v>
      </c>
      <c r="J208" s="99" t="e">
        <f t="shared" si="243"/>
        <v>#DIV/0!</v>
      </c>
      <c r="K208" s="99" t="e">
        <f t="shared" si="244"/>
        <v>#DIV/0!</v>
      </c>
      <c r="L208" s="99" t="e">
        <f t="shared" si="245"/>
        <v>#DIV/0!</v>
      </c>
      <c r="M208" s="53"/>
      <c r="N208" s="85"/>
      <c r="O208" s="99" t="e">
        <f t="shared" si="246"/>
        <v>#DIV/0!</v>
      </c>
      <c r="P208" s="99" t="e">
        <f t="shared" si="247"/>
        <v>#DIV/0!</v>
      </c>
      <c r="Q208" s="165" t="e">
        <f t="shared" si="248"/>
        <v>#DIV/0!</v>
      </c>
      <c r="R208" s="165" t="e">
        <f t="shared" si="249"/>
        <v>#DIV/0!</v>
      </c>
      <c r="S208" s="165" t="e">
        <f t="shared" si="250"/>
        <v>#DIV/0!</v>
      </c>
      <c r="T208" s="99" t="e">
        <f t="shared" si="251"/>
        <v>#DIV/0!</v>
      </c>
      <c r="U208" s="165" t="e">
        <f t="shared" si="252"/>
        <v>#DIV/0!</v>
      </c>
      <c r="V208" s="99" t="e">
        <f t="shared" si="253"/>
        <v>#DIV/0!</v>
      </c>
      <c r="W208" s="167" t="e">
        <f t="shared" si="254"/>
        <v>#DIV/0!</v>
      </c>
      <c r="X208" s="143"/>
    </row>
    <row r="209" spans="1:24" x14ac:dyDescent="0.2">
      <c r="A209" s="143"/>
      <c r="B209" s="106" t="s">
        <v>92</v>
      </c>
      <c r="C209" s="97"/>
      <c r="D209" s="75"/>
      <c r="E209" s="66"/>
      <c r="F209" s="66"/>
      <c r="G209" s="99"/>
      <c r="H209" s="165"/>
      <c r="I209" s="99"/>
      <c r="J209" s="99"/>
      <c r="K209" s="99"/>
      <c r="L209" s="99"/>
      <c r="M209" s="97"/>
      <c r="N209" s="125"/>
      <c r="O209" s="99"/>
      <c r="P209" s="99"/>
      <c r="Q209" s="165"/>
      <c r="R209" s="165"/>
      <c r="S209" s="165"/>
      <c r="T209" s="99"/>
      <c r="U209" s="165"/>
      <c r="V209" s="99"/>
      <c r="W209" s="167"/>
      <c r="X209" s="143"/>
    </row>
    <row r="210" spans="1:24" x14ac:dyDescent="0.2">
      <c r="A210" s="143"/>
      <c r="B210" s="123"/>
      <c r="C210" s="97" t="s">
        <v>30</v>
      </c>
      <c r="D210" s="75" t="e">
        <f t="shared" ref="D210:D215" si="255">F210/$F$7</f>
        <v>#DIV/0!</v>
      </c>
      <c r="E210" s="66" t="e">
        <f t="shared" ref="E210:E215" si="256">F210/$F$7*$E$7</f>
        <v>#DIV/0!</v>
      </c>
      <c r="F210" s="24"/>
      <c r="G210" s="62"/>
      <c r="H210" s="165" t="e">
        <f t="shared" ref="H210:H215" si="257">G210*E210</f>
        <v>#DIV/0!</v>
      </c>
      <c r="I210" s="99" t="e">
        <f t="shared" ref="I210:I215" si="258">E210*$I$6</f>
        <v>#DIV/0!</v>
      </c>
      <c r="J210" s="99" t="e">
        <f t="shared" ref="J210:J215" si="259">H210*$J$6</f>
        <v>#DIV/0!</v>
      </c>
      <c r="K210" s="99" t="e">
        <f t="shared" ref="K210:K215" si="260">MIN(($K$6*$K$7*(E210/2080)),(H210*$K$6))</f>
        <v>#DIV/0!</v>
      </c>
      <c r="L210" s="99" t="e">
        <f t="shared" ref="L210:L215" si="261">MIN(($L$6*$L$7*(E210/2080)),(H210*$L$6))</f>
        <v>#DIV/0!</v>
      </c>
      <c r="M210" s="137"/>
      <c r="N210" s="136"/>
      <c r="O210" s="99" t="e">
        <f t="shared" ref="O210:O215" si="262">N210*H210/100</f>
        <v>#DIV/0!</v>
      </c>
      <c r="P210" s="99" t="e">
        <f t="shared" ref="P210:P215" si="263">SUM(I210:L210)+O210</f>
        <v>#DIV/0!</v>
      </c>
      <c r="Q210" s="165" t="e">
        <f t="shared" ref="Q210:Q215" si="264">H210+P210</f>
        <v>#DIV/0!</v>
      </c>
      <c r="R210" s="165" t="e">
        <f t="shared" ref="R210:R215" si="265">Q210*$R$6</f>
        <v>#DIV/0!</v>
      </c>
      <c r="S210" s="165" t="e">
        <f t="shared" ref="S210:S215" si="266">R210+Q210</f>
        <v>#DIV/0!</v>
      </c>
      <c r="T210" s="99" t="e">
        <f t="shared" ref="T210:T215" si="267">$T$6*S210</f>
        <v>#DIV/0!</v>
      </c>
      <c r="U210" s="165" t="e">
        <f t="shared" ref="U210:U215" si="268">S210+T210</f>
        <v>#DIV/0!</v>
      </c>
      <c r="V210" s="99" t="e">
        <f t="shared" ref="V210:V215" si="269">$V$6*U210</f>
        <v>#DIV/0!</v>
      </c>
      <c r="W210" s="167" t="e">
        <f t="shared" ref="W210:W215" si="270">U210+V210</f>
        <v>#DIV/0!</v>
      </c>
      <c r="X210" s="143"/>
    </row>
    <row r="211" spans="1:24" x14ac:dyDescent="0.2">
      <c r="A211" s="143"/>
      <c r="B211" s="123"/>
      <c r="C211" s="97" t="s">
        <v>30</v>
      </c>
      <c r="D211" s="75" t="e">
        <f t="shared" si="255"/>
        <v>#DIV/0!</v>
      </c>
      <c r="E211" s="66" t="e">
        <f t="shared" si="256"/>
        <v>#DIV/0!</v>
      </c>
      <c r="F211" s="24"/>
      <c r="G211" s="62"/>
      <c r="H211" s="165" t="e">
        <f t="shared" si="257"/>
        <v>#DIV/0!</v>
      </c>
      <c r="I211" s="99" t="e">
        <f t="shared" si="258"/>
        <v>#DIV/0!</v>
      </c>
      <c r="J211" s="99" t="e">
        <f t="shared" si="259"/>
        <v>#DIV/0!</v>
      </c>
      <c r="K211" s="99" t="e">
        <f t="shared" si="260"/>
        <v>#DIV/0!</v>
      </c>
      <c r="L211" s="99" t="e">
        <f t="shared" si="261"/>
        <v>#DIV/0!</v>
      </c>
      <c r="M211" s="137"/>
      <c r="N211" s="136"/>
      <c r="O211" s="99" t="e">
        <f t="shared" si="262"/>
        <v>#DIV/0!</v>
      </c>
      <c r="P211" s="99" t="e">
        <f t="shared" si="263"/>
        <v>#DIV/0!</v>
      </c>
      <c r="Q211" s="165" t="e">
        <f t="shared" si="264"/>
        <v>#DIV/0!</v>
      </c>
      <c r="R211" s="165" t="e">
        <f t="shared" si="265"/>
        <v>#DIV/0!</v>
      </c>
      <c r="S211" s="165" t="e">
        <f t="shared" si="266"/>
        <v>#DIV/0!</v>
      </c>
      <c r="T211" s="99" t="e">
        <f t="shared" si="267"/>
        <v>#DIV/0!</v>
      </c>
      <c r="U211" s="165" t="e">
        <f t="shared" si="268"/>
        <v>#DIV/0!</v>
      </c>
      <c r="V211" s="99" t="e">
        <f t="shared" si="269"/>
        <v>#DIV/0!</v>
      </c>
      <c r="W211" s="167" t="e">
        <f t="shared" si="270"/>
        <v>#DIV/0!</v>
      </c>
      <c r="X211" s="143"/>
    </row>
    <row r="212" spans="1:24" x14ac:dyDescent="0.2">
      <c r="A212" s="143"/>
      <c r="B212" s="123"/>
      <c r="C212" s="97" t="s">
        <v>30</v>
      </c>
      <c r="D212" s="75" t="e">
        <f t="shared" si="255"/>
        <v>#DIV/0!</v>
      </c>
      <c r="E212" s="66" t="e">
        <f t="shared" si="256"/>
        <v>#DIV/0!</v>
      </c>
      <c r="F212" s="24"/>
      <c r="G212" s="62"/>
      <c r="H212" s="165" t="e">
        <f t="shared" si="257"/>
        <v>#DIV/0!</v>
      </c>
      <c r="I212" s="99" t="e">
        <f t="shared" si="258"/>
        <v>#DIV/0!</v>
      </c>
      <c r="J212" s="99" t="e">
        <f t="shared" si="259"/>
        <v>#DIV/0!</v>
      </c>
      <c r="K212" s="99" t="e">
        <f t="shared" si="260"/>
        <v>#DIV/0!</v>
      </c>
      <c r="L212" s="99" t="e">
        <f t="shared" si="261"/>
        <v>#DIV/0!</v>
      </c>
      <c r="M212" s="53"/>
      <c r="N212" s="85"/>
      <c r="O212" s="99" t="e">
        <f t="shared" si="262"/>
        <v>#DIV/0!</v>
      </c>
      <c r="P212" s="99" t="e">
        <f t="shared" si="263"/>
        <v>#DIV/0!</v>
      </c>
      <c r="Q212" s="165" t="e">
        <f t="shared" si="264"/>
        <v>#DIV/0!</v>
      </c>
      <c r="R212" s="165" t="e">
        <f t="shared" si="265"/>
        <v>#DIV/0!</v>
      </c>
      <c r="S212" s="165" t="e">
        <f t="shared" si="266"/>
        <v>#DIV/0!</v>
      </c>
      <c r="T212" s="99" t="e">
        <f t="shared" si="267"/>
        <v>#DIV/0!</v>
      </c>
      <c r="U212" s="165" t="e">
        <f t="shared" si="268"/>
        <v>#DIV/0!</v>
      </c>
      <c r="V212" s="99" t="e">
        <f t="shared" si="269"/>
        <v>#DIV/0!</v>
      </c>
      <c r="W212" s="167" t="e">
        <f t="shared" si="270"/>
        <v>#DIV/0!</v>
      </c>
      <c r="X212" s="143"/>
    </row>
    <row r="213" spans="1:24" x14ac:dyDescent="0.2">
      <c r="A213" s="143"/>
      <c r="B213" s="123"/>
      <c r="C213" s="97" t="s">
        <v>30</v>
      </c>
      <c r="D213" s="75" t="e">
        <f t="shared" si="255"/>
        <v>#DIV/0!</v>
      </c>
      <c r="E213" s="66" t="e">
        <f t="shared" si="256"/>
        <v>#DIV/0!</v>
      </c>
      <c r="F213" s="24"/>
      <c r="G213" s="62"/>
      <c r="H213" s="165" t="e">
        <f t="shared" si="257"/>
        <v>#DIV/0!</v>
      </c>
      <c r="I213" s="99" t="e">
        <f t="shared" si="258"/>
        <v>#DIV/0!</v>
      </c>
      <c r="J213" s="99" t="e">
        <f t="shared" si="259"/>
        <v>#DIV/0!</v>
      </c>
      <c r="K213" s="99" t="e">
        <f t="shared" si="260"/>
        <v>#DIV/0!</v>
      </c>
      <c r="L213" s="99" t="e">
        <f t="shared" si="261"/>
        <v>#DIV/0!</v>
      </c>
      <c r="M213" s="53"/>
      <c r="N213" s="85"/>
      <c r="O213" s="99" t="e">
        <f t="shared" si="262"/>
        <v>#DIV/0!</v>
      </c>
      <c r="P213" s="99" t="e">
        <f t="shared" si="263"/>
        <v>#DIV/0!</v>
      </c>
      <c r="Q213" s="165" t="e">
        <f t="shared" si="264"/>
        <v>#DIV/0!</v>
      </c>
      <c r="R213" s="165" t="e">
        <f t="shared" si="265"/>
        <v>#DIV/0!</v>
      </c>
      <c r="S213" s="165" t="e">
        <f t="shared" si="266"/>
        <v>#DIV/0!</v>
      </c>
      <c r="T213" s="99" t="e">
        <f t="shared" si="267"/>
        <v>#DIV/0!</v>
      </c>
      <c r="U213" s="165" t="e">
        <f t="shared" si="268"/>
        <v>#DIV/0!</v>
      </c>
      <c r="V213" s="99" t="e">
        <f t="shared" si="269"/>
        <v>#DIV/0!</v>
      </c>
      <c r="W213" s="167" t="e">
        <f t="shared" si="270"/>
        <v>#DIV/0!</v>
      </c>
      <c r="X213" s="143"/>
    </row>
    <row r="214" spans="1:24" x14ac:dyDescent="0.2">
      <c r="A214" s="143"/>
      <c r="B214" s="123"/>
      <c r="C214" s="97" t="s">
        <v>30</v>
      </c>
      <c r="D214" s="75" t="e">
        <f t="shared" si="255"/>
        <v>#DIV/0!</v>
      </c>
      <c r="E214" s="66" t="e">
        <f t="shared" si="256"/>
        <v>#DIV/0!</v>
      </c>
      <c r="F214" s="24"/>
      <c r="G214" s="62"/>
      <c r="H214" s="165" t="e">
        <f t="shared" si="257"/>
        <v>#DIV/0!</v>
      </c>
      <c r="I214" s="99" t="e">
        <f t="shared" si="258"/>
        <v>#DIV/0!</v>
      </c>
      <c r="J214" s="99" t="e">
        <f t="shared" si="259"/>
        <v>#DIV/0!</v>
      </c>
      <c r="K214" s="99" t="e">
        <f t="shared" si="260"/>
        <v>#DIV/0!</v>
      </c>
      <c r="L214" s="99" t="e">
        <f t="shared" si="261"/>
        <v>#DIV/0!</v>
      </c>
      <c r="M214" s="53"/>
      <c r="N214" s="85"/>
      <c r="O214" s="99" t="e">
        <f t="shared" si="262"/>
        <v>#DIV/0!</v>
      </c>
      <c r="P214" s="99" t="e">
        <f t="shared" si="263"/>
        <v>#DIV/0!</v>
      </c>
      <c r="Q214" s="165" t="e">
        <f t="shared" si="264"/>
        <v>#DIV/0!</v>
      </c>
      <c r="R214" s="165" t="e">
        <f t="shared" si="265"/>
        <v>#DIV/0!</v>
      </c>
      <c r="S214" s="165" t="e">
        <f t="shared" si="266"/>
        <v>#DIV/0!</v>
      </c>
      <c r="T214" s="99" t="e">
        <f t="shared" si="267"/>
        <v>#DIV/0!</v>
      </c>
      <c r="U214" s="165" t="e">
        <f t="shared" si="268"/>
        <v>#DIV/0!</v>
      </c>
      <c r="V214" s="99" t="e">
        <f t="shared" si="269"/>
        <v>#DIV/0!</v>
      </c>
      <c r="W214" s="167" t="e">
        <f t="shared" si="270"/>
        <v>#DIV/0!</v>
      </c>
      <c r="X214" s="143"/>
    </row>
    <row r="215" spans="1:24" x14ac:dyDescent="0.2">
      <c r="A215" s="143"/>
      <c r="B215" s="123"/>
      <c r="C215" s="97" t="s">
        <v>30</v>
      </c>
      <c r="D215" s="75" t="e">
        <f t="shared" si="255"/>
        <v>#DIV/0!</v>
      </c>
      <c r="E215" s="66" t="e">
        <f t="shared" si="256"/>
        <v>#DIV/0!</v>
      </c>
      <c r="F215" s="24"/>
      <c r="G215" s="62"/>
      <c r="H215" s="165" t="e">
        <f t="shared" si="257"/>
        <v>#DIV/0!</v>
      </c>
      <c r="I215" s="99" t="e">
        <f t="shared" si="258"/>
        <v>#DIV/0!</v>
      </c>
      <c r="J215" s="99" t="e">
        <f t="shared" si="259"/>
        <v>#DIV/0!</v>
      </c>
      <c r="K215" s="99" t="e">
        <f t="shared" si="260"/>
        <v>#DIV/0!</v>
      </c>
      <c r="L215" s="99" t="e">
        <f t="shared" si="261"/>
        <v>#DIV/0!</v>
      </c>
      <c r="M215" s="53"/>
      <c r="N215" s="85"/>
      <c r="O215" s="99" t="e">
        <f t="shared" si="262"/>
        <v>#DIV/0!</v>
      </c>
      <c r="P215" s="99" t="e">
        <f t="shared" si="263"/>
        <v>#DIV/0!</v>
      </c>
      <c r="Q215" s="165" t="e">
        <f t="shared" si="264"/>
        <v>#DIV/0!</v>
      </c>
      <c r="R215" s="165" t="e">
        <f t="shared" si="265"/>
        <v>#DIV/0!</v>
      </c>
      <c r="S215" s="165" t="e">
        <f t="shared" si="266"/>
        <v>#DIV/0!</v>
      </c>
      <c r="T215" s="99" t="e">
        <f t="shared" si="267"/>
        <v>#DIV/0!</v>
      </c>
      <c r="U215" s="165" t="e">
        <f t="shared" si="268"/>
        <v>#DIV/0!</v>
      </c>
      <c r="V215" s="99" t="e">
        <f t="shared" si="269"/>
        <v>#DIV/0!</v>
      </c>
      <c r="W215" s="167" t="e">
        <f t="shared" si="270"/>
        <v>#DIV/0!</v>
      </c>
      <c r="X215" s="143"/>
    </row>
    <row r="216" spans="1:24" s="2" customFormat="1" x14ac:dyDescent="0.2">
      <c r="A216" s="144"/>
      <c r="B216" s="106" t="s">
        <v>4</v>
      </c>
      <c r="C216" s="101"/>
      <c r="D216" s="76" t="e">
        <f>SUM(D202:D215)</f>
        <v>#DIV/0!</v>
      </c>
      <c r="E216" s="68" t="e">
        <f>SUM(E202:E215)</f>
        <v>#DIV/0!</v>
      </c>
      <c r="F216" s="68">
        <f>SUM(F202:F215)</f>
        <v>0</v>
      </c>
      <c r="G216" s="119"/>
      <c r="H216" s="166" t="e">
        <f>SUM(H202:H215)</f>
        <v>#DIV/0!</v>
      </c>
      <c r="I216" s="119" t="e">
        <f>SUM(I202:I215)</f>
        <v>#DIV/0!</v>
      </c>
      <c r="J216" s="119" t="e">
        <f>SUM(J202:J215)</f>
        <v>#DIV/0!</v>
      </c>
      <c r="K216" s="119" t="e">
        <f>SUM(K202:K215)</f>
        <v>#DIV/0!</v>
      </c>
      <c r="L216" s="119" t="e">
        <f>SUM(L202:L215)</f>
        <v>#DIV/0!</v>
      </c>
      <c r="M216" s="101"/>
      <c r="N216" s="101"/>
      <c r="O216" s="119" t="e">
        <f t="shared" ref="O216:W216" si="271">SUM(O202:O215)</f>
        <v>#DIV/0!</v>
      </c>
      <c r="P216" s="119" t="e">
        <f t="shared" si="271"/>
        <v>#DIV/0!</v>
      </c>
      <c r="Q216" s="166" t="e">
        <f t="shared" si="271"/>
        <v>#DIV/0!</v>
      </c>
      <c r="R216" s="166" t="e">
        <f t="shared" si="271"/>
        <v>#DIV/0!</v>
      </c>
      <c r="S216" s="166" t="e">
        <f t="shared" si="271"/>
        <v>#DIV/0!</v>
      </c>
      <c r="T216" s="119" t="e">
        <f t="shared" si="271"/>
        <v>#DIV/0!</v>
      </c>
      <c r="U216" s="166" t="e">
        <f t="shared" si="271"/>
        <v>#DIV/0!</v>
      </c>
      <c r="V216" s="119" t="e">
        <f t="shared" si="271"/>
        <v>#DIV/0!</v>
      </c>
      <c r="W216" s="168" t="e">
        <f t="shared" si="271"/>
        <v>#DIV/0!</v>
      </c>
      <c r="X216" s="144"/>
    </row>
    <row r="217" spans="1:24" s="2" customFormat="1" x14ac:dyDescent="0.2">
      <c r="A217" s="144"/>
      <c r="B217" s="106"/>
      <c r="C217" s="101"/>
      <c r="D217" s="76"/>
      <c r="E217" s="68"/>
      <c r="F217" s="68"/>
      <c r="G217" s="119"/>
      <c r="H217" s="107"/>
      <c r="I217" s="72"/>
      <c r="J217" s="72"/>
      <c r="K217" s="72"/>
      <c r="L217" s="72"/>
      <c r="M217" s="101"/>
      <c r="N217" s="101"/>
      <c r="O217" s="119"/>
      <c r="P217" s="119"/>
      <c r="Q217" s="166"/>
      <c r="R217" s="166"/>
      <c r="S217" s="166"/>
      <c r="T217" s="119"/>
      <c r="U217" s="166"/>
      <c r="V217" s="119"/>
      <c r="W217" s="168"/>
      <c r="X217" s="144"/>
    </row>
    <row r="218" spans="1:24" s="2" customFormat="1" x14ac:dyDescent="0.2">
      <c r="A218" s="144"/>
      <c r="B218" s="106" t="s">
        <v>44</v>
      </c>
      <c r="C218" s="101"/>
      <c r="D218" s="76"/>
      <c r="E218" s="68"/>
      <c r="F218" s="68"/>
      <c r="G218" s="119"/>
      <c r="H218" s="107"/>
      <c r="I218" s="72"/>
      <c r="J218" s="72"/>
      <c r="K218" s="72"/>
      <c r="L218" s="72"/>
      <c r="M218" s="101"/>
      <c r="N218" s="101"/>
      <c r="O218" s="166" t="e">
        <f>O216+O199</f>
        <v>#DIV/0!</v>
      </c>
      <c r="P218" s="166" t="e">
        <f t="shared" ref="P218:V218" si="272">P216+P199</f>
        <v>#DIV/0!</v>
      </c>
      <c r="Q218" s="166" t="e">
        <f t="shared" si="272"/>
        <v>#DIV/0!</v>
      </c>
      <c r="R218" s="166" t="e">
        <f t="shared" si="272"/>
        <v>#DIV/0!</v>
      </c>
      <c r="S218" s="166" t="e">
        <f t="shared" si="272"/>
        <v>#DIV/0!</v>
      </c>
      <c r="T218" s="166" t="e">
        <f t="shared" si="272"/>
        <v>#DIV/0!</v>
      </c>
      <c r="U218" s="166" t="e">
        <f t="shared" si="272"/>
        <v>#DIV/0!</v>
      </c>
      <c r="V218" s="166" t="e">
        <f t="shared" si="272"/>
        <v>#DIV/0!</v>
      </c>
      <c r="W218" s="168" t="e">
        <f>W216+W199</f>
        <v>#DIV/0!</v>
      </c>
      <c r="X218" s="144"/>
    </row>
    <row r="219" spans="1:24" s="2" customFormat="1" x14ac:dyDescent="0.2">
      <c r="A219" s="144"/>
      <c r="B219" s="106"/>
      <c r="C219" s="101"/>
      <c r="D219" s="76"/>
      <c r="E219" s="68"/>
      <c r="F219" s="124"/>
      <c r="G219" s="119"/>
      <c r="H219" s="107"/>
      <c r="I219" s="72"/>
      <c r="J219" s="72"/>
      <c r="K219" s="72"/>
      <c r="L219" s="72"/>
      <c r="M219" s="101"/>
      <c r="N219" s="101"/>
      <c r="O219" s="72"/>
      <c r="P219" s="72"/>
      <c r="Q219" s="107"/>
      <c r="R219" s="107"/>
      <c r="S219" s="107"/>
      <c r="T219" s="72"/>
      <c r="U219" s="107"/>
      <c r="V219" s="72"/>
      <c r="W219" s="108"/>
      <c r="X219" s="144"/>
    </row>
    <row r="220" spans="1:24" s="2" customFormat="1" x14ac:dyDescent="0.2">
      <c r="A220" s="144"/>
      <c r="B220" s="106" t="s">
        <v>85</v>
      </c>
      <c r="C220" s="101"/>
      <c r="D220" s="76"/>
      <c r="E220" s="68"/>
      <c r="F220" s="124"/>
      <c r="G220" s="119"/>
      <c r="H220" s="107"/>
      <c r="I220" s="72"/>
      <c r="J220" s="72"/>
      <c r="K220" s="72"/>
      <c r="L220" s="72"/>
      <c r="M220" s="101"/>
      <c r="N220" s="101"/>
      <c r="O220" s="72"/>
      <c r="P220" s="72"/>
      <c r="Q220" s="107"/>
      <c r="R220" s="107"/>
      <c r="S220" s="107"/>
      <c r="T220" s="72"/>
      <c r="U220" s="107"/>
      <c r="V220" s="72"/>
      <c r="W220" s="108"/>
      <c r="X220" s="144"/>
    </row>
    <row r="221" spans="1:24" s="2" customFormat="1" x14ac:dyDescent="0.2">
      <c r="A221" s="144"/>
      <c r="B221" s="139"/>
      <c r="C221" s="101"/>
      <c r="D221" s="76"/>
      <c r="E221" s="68"/>
      <c r="F221" s="124"/>
      <c r="G221" s="119"/>
      <c r="H221" s="107"/>
      <c r="I221" s="72"/>
      <c r="J221" s="72"/>
      <c r="K221" s="72"/>
      <c r="L221" s="72"/>
      <c r="M221" s="101"/>
      <c r="N221" s="101"/>
      <c r="O221" s="72"/>
      <c r="P221" s="72"/>
      <c r="Q221" s="169"/>
      <c r="R221" s="165">
        <f>Q221*$R$6</f>
        <v>0</v>
      </c>
      <c r="S221" s="165">
        <f>R221+Q221</f>
        <v>0</v>
      </c>
      <c r="T221" s="99">
        <f>$T$6*S221</f>
        <v>0</v>
      </c>
      <c r="U221" s="165">
        <f>S221+T221</f>
        <v>0</v>
      </c>
      <c r="V221" s="99">
        <f>$V$6*U221</f>
        <v>0</v>
      </c>
      <c r="W221" s="167">
        <f>U221+V221</f>
        <v>0</v>
      </c>
      <c r="X221" s="144"/>
    </row>
    <row r="222" spans="1:24" s="2" customFormat="1" x14ac:dyDescent="0.2">
      <c r="A222" s="144"/>
      <c r="B222" s="139"/>
      <c r="C222" s="101"/>
      <c r="D222" s="76"/>
      <c r="E222" s="68"/>
      <c r="F222" s="124"/>
      <c r="G222" s="119"/>
      <c r="H222" s="107"/>
      <c r="I222" s="72"/>
      <c r="J222" s="72"/>
      <c r="K222" s="72"/>
      <c r="L222" s="72"/>
      <c r="M222" s="101"/>
      <c r="N222" s="101"/>
      <c r="O222" s="72"/>
      <c r="P222" s="72"/>
      <c r="Q222" s="169"/>
      <c r="R222" s="165">
        <f t="shared" ref="R222:R229" si="273">Q222*$R$6</f>
        <v>0</v>
      </c>
      <c r="S222" s="165">
        <f t="shared" ref="S222:S229" si="274">R222+Q222</f>
        <v>0</v>
      </c>
      <c r="T222" s="99">
        <f t="shared" ref="T222:T229" si="275">$T$6*S222</f>
        <v>0</v>
      </c>
      <c r="U222" s="165">
        <f t="shared" ref="U222:U229" si="276">S222+T222</f>
        <v>0</v>
      </c>
      <c r="V222" s="99">
        <f t="shared" ref="V222:V229" si="277">$V$6*U222</f>
        <v>0</v>
      </c>
      <c r="W222" s="167">
        <f t="shared" ref="W222:W229" si="278">U222+V222</f>
        <v>0</v>
      </c>
      <c r="X222" s="144"/>
    </row>
    <row r="223" spans="1:24" s="2" customFormat="1" x14ac:dyDescent="0.2">
      <c r="A223" s="144"/>
      <c r="B223" s="139"/>
      <c r="C223" s="101"/>
      <c r="D223" s="76"/>
      <c r="E223" s="68"/>
      <c r="F223" s="68"/>
      <c r="G223" s="119"/>
      <c r="H223" s="107"/>
      <c r="I223" s="72"/>
      <c r="J223" s="72"/>
      <c r="K223" s="72"/>
      <c r="L223" s="72"/>
      <c r="M223" s="101"/>
      <c r="N223" s="101"/>
      <c r="O223" s="72"/>
      <c r="P223" s="72"/>
      <c r="Q223" s="169"/>
      <c r="R223" s="165">
        <f t="shared" si="273"/>
        <v>0</v>
      </c>
      <c r="S223" s="165">
        <f t="shared" si="274"/>
        <v>0</v>
      </c>
      <c r="T223" s="99">
        <f t="shared" si="275"/>
        <v>0</v>
      </c>
      <c r="U223" s="165">
        <f t="shared" si="276"/>
        <v>0</v>
      </c>
      <c r="V223" s="99">
        <f t="shared" si="277"/>
        <v>0</v>
      </c>
      <c r="W223" s="167">
        <f t="shared" si="278"/>
        <v>0</v>
      </c>
      <c r="X223" s="144"/>
    </row>
    <row r="224" spans="1:24" s="2" customFormat="1" x14ac:dyDescent="0.2">
      <c r="A224" s="144"/>
      <c r="B224" s="139"/>
      <c r="C224" s="101"/>
      <c r="D224" s="76"/>
      <c r="E224" s="68"/>
      <c r="F224" s="68"/>
      <c r="G224" s="119"/>
      <c r="H224" s="107"/>
      <c r="I224" s="72"/>
      <c r="J224" s="72"/>
      <c r="K224" s="72"/>
      <c r="L224" s="72"/>
      <c r="M224" s="101"/>
      <c r="N224" s="101"/>
      <c r="O224" s="72"/>
      <c r="P224" s="72"/>
      <c r="Q224" s="169"/>
      <c r="R224" s="165">
        <f t="shared" si="273"/>
        <v>0</v>
      </c>
      <c r="S224" s="165">
        <f t="shared" si="274"/>
        <v>0</v>
      </c>
      <c r="T224" s="99">
        <f t="shared" si="275"/>
        <v>0</v>
      </c>
      <c r="U224" s="165">
        <f t="shared" si="276"/>
        <v>0</v>
      </c>
      <c r="V224" s="99">
        <f t="shared" si="277"/>
        <v>0</v>
      </c>
      <c r="W224" s="167">
        <f t="shared" si="278"/>
        <v>0</v>
      </c>
      <c r="X224" s="144"/>
    </row>
    <row r="225" spans="1:28" s="2" customFormat="1" x14ac:dyDescent="0.2">
      <c r="A225" s="144"/>
      <c r="B225" s="140"/>
      <c r="C225" s="101"/>
      <c r="D225" s="76"/>
      <c r="E225" s="68"/>
      <c r="F225" s="68"/>
      <c r="G225" s="119"/>
      <c r="H225" s="107"/>
      <c r="I225" s="72"/>
      <c r="J225" s="72"/>
      <c r="K225" s="72"/>
      <c r="L225" s="72"/>
      <c r="M225" s="101"/>
      <c r="N225" s="101"/>
      <c r="O225" s="72"/>
      <c r="P225" s="72"/>
      <c r="Q225" s="169"/>
      <c r="R225" s="165">
        <f t="shared" si="273"/>
        <v>0</v>
      </c>
      <c r="S225" s="165">
        <f t="shared" si="274"/>
        <v>0</v>
      </c>
      <c r="T225" s="99">
        <f t="shared" si="275"/>
        <v>0</v>
      </c>
      <c r="U225" s="165">
        <f t="shared" si="276"/>
        <v>0</v>
      </c>
      <c r="V225" s="99">
        <f t="shared" si="277"/>
        <v>0</v>
      </c>
      <c r="W225" s="167">
        <f t="shared" si="278"/>
        <v>0</v>
      </c>
      <c r="X225" s="144"/>
    </row>
    <row r="226" spans="1:28" s="2" customFormat="1" x14ac:dyDescent="0.2">
      <c r="A226" s="144"/>
      <c r="B226" s="140"/>
      <c r="C226" s="101"/>
      <c r="D226" s="76"/>
      <c r="E226" s="68"/>
      <c r="F226" s="68"/>
      <c r="G226" s="119"/>
      <c r="H226" s="107"/>
      <c r="I226" s="72"/>
      <c r="J226" s="72"/>
      <c r="K226" s="72"/>
      <c r="L226" s="72"/>
      <c r="M226" s="101"/>
      <c r="N226" s="101"/>
      <c r="O226" s="72"/>
      <c r="P226" s="72"/>
      <c r="Q226" s="169"/>
      <c r="R226" s="165">
        <f t="shared" si="273"/>
        <v>0</v>
      </c>
      <c r="S226" s="165">
        <f t="shared" si="274"/>
        <v>0</v>
      </c>
      <c r="T226" s="99">
        <f t="shared" si="275"/>
        <v>0</v>
      </c>
      <c r="U226" s="165">
        <f t="shared" si="276"/>
        <v>0</v>
      </c>
      <c r="V226" s="99">
        <f t="shared" si="277"/>
        <v>0</v>
      </c>
      <c r="W226" s="167">
        <f t="shared" si="278"/>
        <v>0</v>
      </c>
      <c r="X226" s="144"/>
    </row>
    <row r="227" spans="1:28" s="2" customFormat="1" x14ac:dyDescent="0.2">
      <c r="A227" s="144"/>
      <c r="B227" s="140"/>
      <c r="C227" s="101"/>
      <c r="D227" s="76"/>
      <c r="E227" s="68"/>
      <c r="F227" s="68"/>
      <c r="G227" s="119"/>
      <c r="H227" s="107"/>
      <c r="I227" s="72"/>
      <c r="J227" s="72"/>
      <c r="K227" s="72"/>
      <c r="L227" s="72"/>
      <c r="M227" s="101"/>
      <c r="N227" s="101"/>
      <c r="O227" s="72"/>
      <c r="P227" s="72"/>
      <c r="Q227" s="169"/>
      <c r="R227" s="165">
        <f t="shared" si="273"/>
        <v>0</v>
      </c>
      <c r="S227" s="165">
        <f t="shared" si="274"/>
        <v>0</v>
      </c>
      <c r="T227" s="99">
        <f t="shared" si="275"/>
        <v>0</v>
      </c>
      <c r="U227" s="165">
        <f t="shared" si="276"/>
        <v>0</v>
      </c>
      <c r="V227" s="99">
        <f t="shared" si="277"/>
        <v>0</v>
      </c>
      <c r="W227" s="167">
        <f t="shared" si="278"/>
        <v>0</v>
      </c>
      <c r="X227" s="144"/>
    </row>
    <row r="228" spans="1:28" s="2" customFormat="1" x14ac:dyDescent="0.2">
      <c r="A228" s="144"/>
      <c r="B228" s="140"/>
      <c r="C228" s="101"/>
      <c r="D228" s="76"/>
      <c r="E228" s="68"/>
      <c r="F228" s="68"/>
      <c r="G228" s="119"/>
      <c r="H228" s="107"/>
      <c r="I228" s="72"/>
      <c r="J228" s="72"/>
      <c r="K228" s="72"/>
      <c r="L228" s="72"/>
      <c r="M228" s="101"/>
      <c r="N228" s="101"/>
      <c r="O228" s="72"/>
      <c r="P228" s="72"/>
      <c r="Q228" s="169"/>
      <c r="R228" s="165">
        <f t="shared" si="273"/>
        <v>0</v>
      </c>
      <c r="S228" s="165">
        <f t="shared" si="274"/>
        <v>0</v>
      </c>
      <c r="T228" s="99">
        <f t="shared" si="275"/>
        <v>0</v>
      </c>
      <c r="U228" s="165">
        <f t="shared" si="276"/>
        <v>0</v>
      </c>
      <c r="V228" s="99">
        <f t="shared" si="277"/>
        <v>0</v>
      </c>
      <c r="W228" s="167">
        <f t="shared" si="278"/>
        <v>0</v>
      </c>
      <c r="X228" s="144"/>
    </row>
    <row r="229" spans="1:28" s="2" customFormat="1" x14ac:dyDescent="0.2">
      <c r="A229" s="144"/>
      <c r="B229" s="140"/>
      <c r="C229" s="101"/>
      <c r="D229" s="76"/>
      <c r="E229" s="68"/>
      <c r="F229" s="68"/>
      <c r="G229" s="119"/>
      <c r="H229" s="107"/>
      <c r="I229" s="72"/>
      <c r="J229" s="72"/>
      <c r="K229" s="72"/>
      <c r="L229" s="72"/>
      <c r="M229" s="101"/>
      <c r="N229" s="101"/>
      <c r="O229" s="72"/>
      <c r="P229" s="72"/>
      <c r="Q229" s="169"/>
      <c r="R229" s="165">
        <f t="shared" si="273"/>
        <v>0</v>
      </c>
      <c r="S229" s="165">
        <f t="shared" si="274"/>
        <v>0</v>
      </c>
      <c r="T229" s="99">
        <f t="shared" si="275"/>
        <v>0</v>
      </c>
      <c r="U229" s="165">
        <f t="shared" si="276"/>
        <v>0</v>
      </c>
      <c r="V229" s="99">
        <f t="shared" si="277"/>
        <v>0</v>
      </c>
      <c r="W229" s="167">
        <f t="shared" si="278"/>
        <v>0</v>
      </c>
      <c r="X229" s="144"/>
    </row>
    <row r="230" spans="1:28" s="2" customFormat="1" x14ac:dyDescent="0.2">
      <c r="A230" s="144"/>
      <c r="B230" s="134"/>
      <c r="C230" s="101"/>
      <c r="D230" s="76"/>
      <c r="E230" s="68"/>
      <c r="F230" s="68"/>
      <c r="G230" s="119"/>
      <c r="H230" s="107"/>
      <c r="I230" s="72"/>
      <c r="J230" s="72"/>
      <c r="K230" s="72"/>
      <c r="L230" s="72"/>
      <c r="M230" s="101"/>
      <c r="N230" s="101"/>
      <c r="O230" s="72"/>
      <c r="P230" s="72"/>
      <c r="Q230" s="166"/>
      <c r="R230" s="166"/>
      <c r="S230" s="166"/>
      <c r="T230" s="119"/>
      <c r="U230" s="166"/>
      <c r="V230" s="119"/>
      <c r="W230" s="168"/>
      <c r="X230" s="144"/>
    </row>
    <row r="231" spans="1:28" s="2" customFormat="1" x14ac:dyDescent="0.2">
      <c r="A231" s="144"/>
      <c r="B231" s="135" t="s">
        <v>87</v>
      </c>
      <c r="C231" s="101"/>
      <c r="D231" s="76"/>
      <c r="E231" s="68"/>
      <c r="F231" s="68"/>
      <c r="G231" s="119"/>
      <c r="H231" s="107"/>
      <c r="I231" s="72"/>
      <c r="J231" s="72"/>
      <c r="K231" s="72"/>
      <c r="L231" s="72"/>
      <c r="M231" s="101"/>
      <c r="N231" s="101"/>
      <c r="O231" s="72"/>
      <c r="P231" s="72"/>
      <c r="Q231" s="166">
        <f t="shared" ref="Q231:V231" si="279">SUM(Q221:Q229)</f>
        <v>0</v>
      </c>
      <c r="R231" s="166">
        <f t="shared" si="279"/>
        <v>0</v>
      </c>
      <c r="S231" s="166">
        <f t="shared" si="279"/>
        <v>0</v>
      </c>
      <c r="T231" s="166">
        <f t="shared" si="279"/>
        <v>0</v>
      </c>
      <c r="U231" s="166">
        <f t="shared" si="279"/>
        <v>0</v>
      </c>
      <c r="V231" s="166">
        <f t="shared" si="279"/>
        <v>0</v>
      </c>
      <c r="W231" s="168">
        <f>SUM(W221:W229)</f>
        <v>0</v>
      </c>
      <c r="X231" s="144"/>
    </row>
    <row r="232" spans="1:28" s="2" customFormat="1" x14ac:dyDescent="0.2">
      <c r="A232" s="144"/>
      <c r="B232" s="106"/>
      <c r="C232" s="101"/>
      <c r="D232" s="76"/>
      <c r="E232" s="68"/>
      <c r="F232" s="68"/>
      <c r="G232" s="119"/>
      <c r="H232" s="107"/>
      <c r="I232" s="72"/>
      <c r="J232" s="72"/>
      <c r="K232" s="72"/>
      <c r="L232" s="72"/>
      <c r="M232" s="101"/>
      <c r="N232" s="101"/>
      <c r="O232" s="72"/>
      <c r="P232" s="72"/>
      <c r="Q232" s="166"/>
      <c r="R232" s="166"/>
      <c r="S232" s="166"/>
      <c r="T232" s="119"/>
      <c r="U232" s="166"/>
      <c r="V232" s="119"/>
      <c r="W232" s="168"/>
      <c r="X232" s="144"/>
    </row>
    <row r="233" spans="1:28" ht="10.8" thickBot="1" x14ac:dyDescent="0.25">
      <c r="A233" s="222" t="s">
        <v>123</v>
      </c>
      <c r="B233" s="116"/>
      <c r="C233" s="109"/>
      <c r="D233" s="117" t="e">
        <f>SUM(D216+D199)</f>
        <v>#DIV/0!</v>
      </c>
      <c r="E233" s="120" t="e">
        <f>SUM(E216+E199)</f>
        <v>#DIV/0!</v>
      </c>
      <c r="F233" s="120">
        <f>SUM(F216+F199)</f>
        <v>0</v>
      </c>
      <c r="G233" s="170"/>
      <c r="H233" s="170" t="e">
        <f>H216+H199</f>
        <v>#DIV/0!</v>
      </c>
      <c r="I233" s="170" t="e">
        <f>I216+I199</f>
        <v>#DIV/0!</v>
      </c>
      <c r="J233" s="170" t="e">
        <f>J216+J199</f>
        <v>#DIV/0!</v>
      </c>
      <c r="K233" s="170" t="e">
        <f>K216+K199</f>
        <v>#DIV/0!</v>
      </c>
      <c r="L233" s="170" t="e">
        <f>L216+L199</f>
        <v>#DIV/0!</v>
      </c>
      <c r="M233" s="109"/>
      <c r="N233" s="109"/>
      <c r="O233" s="170" t="e">
        <f>O218</f>
        <v>#DIV/0!</v>
      </c>
      <c r="P233" s="170" t="e">
        <f>P218</f>
        <v>#DIV/0!</v>
      </c>
      <c r="Q233" s="170" t="e">
        <f>Q218+Q231</f>
        <v>#DIV/0!</v>
      </c>
      <c r="R233" s="170" t="e">
        <f t="shared" ref="R233:W233" si="280">R218+R231</f>
        <v>#DIV/0!</v>
      </c>
      <c r="S233" s="170" t="e">
        <f t="shared" si="280"/>
        <v>#DIV/0!</v>
      </c>
      <c r="T233" s="170" t="e">
        <f t="shared" si="280"/>
        <v>#DIV/0!</v>
      </c>
      <c r="U233" s="170" t="e">
        <f t="shared" si="280"/>
        <v>#DIV/0!</v>
      </c>
      <c r="V233" s="170" t="e">
        <f t="shared" si="280"/>
        <v>#DIV/0!</v>
      </c>
      <c r="W233" s="223" t="e">
        <f t="shared" si="280"/>
        <v>#DIV/0!</v>
      </c>
      <c r="X233" s="224" t="e">
        <f>W233/X191</f>
        <v>#DIV/0!</v>
      </c>
    </row>
    <row r="234" spans="1:28" x14ac:dyDescent="0.2">
      <c r="A234" s="142"/>
      <c r="B234" s="104"/>
      <c r="C234" s="133"/>
      <c r="D234" s="133"/>
      <c r="E234" s="133"/>
      <c r="F234" s="133"/>
      <c r="G234" s="147"/>
      <c r="H234" s="133"/>
      <c r="I234" s="147"/>
      <c r="J234" s="133"/>
      <c r="K234" s="147"/>
      <c r="L234" s="147"/>
      <c r="M234" s="133"/>
      <c r="N234" s="133"/>
      <c r="O234" s="133"/>
      <c r="P234" s="133"/>
      <c r="Q234" s="133"/>
      <c r="R234" s="133"/>
      <c r="S234" s="133"/>
      <c r="T234" s="133"/>
      <c r="U234" s="133"/>
      <c r="V234" s="133"/>
      <c r="W234" s="148"/>
      <c r="X234" s="173"/>
      <c r="Y234" s="4"/>
      <c r="Z234" s="4"/>
      <c r="AA234" s="4"/>
      <c r="AB234" s="4"/>
    </row>
    <row r="235" spans="1:28" x14ac:dyDescent="0.2">
      <c r="A235" s="241" t="s">
        <v>98</v>
      </c>
      <c r="B235" s="242" t="s">
        <v>128</v>
      </c>
      <c r="C235" s="110"/>
      <c r="D235" s="110"/>
      <c r="E235" s="110"/>
      <c r="F235" s="110"/>
      <c r="G235" s="111"/>
      <c r="H235" s="110"/>
      <c r="I235" s="111"/>
      <c r="J235" s="110"/>
      <c r="K235" s="111"/>
      <c r="L235" s="111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8"/>
      <c r="X235" s="174"/>
      <c r="Y235" s="4"/>
      <c r="Z235" s="4"/>
      <c r="AA235" s="4"/>
      <c r="AB235" s="4"/>
    </row>
    <row r="236" spans="1:28" x14ac:dyDescent="0.2">
      <c r="A236" s="143"/>
      <c r="B236" s="208" t="s">
        <v>133</v>
      </c>
      <c r="C236" s="110"/>
      <c r="D236" s="110"/>
      <c r="E236" s="110"/>
      <c r="F236" s="110"/>
      <c r="G236" s="111"/>
      <c r="H236" s="110"/>
      <c r="I236" s="111"/>
      <c r="J236" s="110"/>
      <c r="K236" s="111"/>
      <c r="L236" s="111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8"/>
      <c r="X236" s="229">
        <v>111895</v>
      </c>
      <c r="Y236" s="4"/>
      <c r="Z236" s="4"/>
      <c r="AA236" s="4"/>
      <c r="AB236" s="4"/>
    </row>
    <row r="237" spans="1:28" x14ac:dyDescent="0.2">
      <c r="A237" s="143"/>
      <c r="B237" s="106" t="s">
        <v>1</v>
      </c>
      <c r="C237" s="97"/>
      <c r="D237" s="77"/>
      <c r="E237" s="95"/>
      <c r="F237" s="95"/>
      <c r="G237" s="98"/>
      <c r="H237" s="97"/>
      <c r="I237" s="98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103"/>
      <c r="X237" s="143"/>
    </row>
    <row r="238" spans="1:28" x14ac:dyDescent="0.2">
      <c r="A238" s="143"/>
      <c r="B238" s="90"/>
      <c r="C238" s="97" t="s">
        <v>30</v>
      </c>
      <c r="D238" s="75" t="e">
        <f t="shared" ref="D238:D243" si="281">F238/$F$7</f>
        <v>#DIV/0!</v>
      </c>
      <c r="E238" s="66" t="e">
        <f t="shared" ref="E238:E243" si="282">F238/$F$7*$E$7</f>
        <v>#DIV/0!</v>
      </c>
      <c r="F238" s="24">
        <v>0</v>
      </c>
      <c r="G238" s="62"/>
      <c r="H238" s="165" t="e">
        <f t="shared" ref="H238:H243" si="283">G238*E238</f>
        <v>#DIV/0!</v>
      </c>
      <c r="I238" s="99" t="e">
        <f t="shared" ref="I238:I243" si="284">E238*$I$6</f>
        <v>#DIV/0!</v>
      </c>
      <c r="J238" s="99" t="e">
        <f t="shared" ref="J238:J243" si="285">H238*$J$6</f>
        <v>#DIV/0!</v>
      </c>
      <c r="K238" s="99" t="e">
        <f t="shared" ref="K238:K243" si="286">MIN(($K$6*$K$7*(E238/2080)),(H238*$K$6))</f>
        <v>#DIV/0!</v>
      </c>
      <c r="L238" s="99" t="e">
        <f t="shared" ref="L238:L243" si="287">MIN(($L$6*$L$7*(E238/2080)),(H238*$L$6))</f>
        <v>#DIV/0!</v>
      </c>
      <c r="M238" s="137"/>
      <c r="N238" s="136"/>
      <c r="O238" s="99" t="e">
        <f t="shared" ref="O238:O243" si="288">N238*H238/100</f>
        <v>#DIV/0!</v>
      </c>
      <c r="P238" s="99" t="e">
        <f t="shared" ref="P238:P243" si="289">SUM(I238:L238)+O238</f>
        <v>#DIV/0!</v>
      </c>
      <c r="Q238" s="99" t="e">
        <f t="shared" ref="Q238:Q243" si="290">H238+P238</f>
        <v>#DIV/0!</v>
      </c>
      <c r="R238" s="99" t="e">
        <f t="shared" ref="R238:R243" si="291">Q238*$R$6</f>
        <v>#DIV/0!</v>
      </c>
      <c r="S238" s="99" t="e">
        <f t="shared" ref="S238:S243" si="292">Q238+R238</f>
        <v>#DIV/0!</v>
      </c>
      <c r="T238" s="99" t="e">
        <f t="shared" ref="T238:T243" si="293">$T$6*S238</f>
        <v>#DIV/0!</v>
      </c>
      <c r="U238" s="165" t="e">
        <f t="shared" ref="U238:U243" si="294">S238+T238</f>
        <v>#DIV/0!</v>
      </c>
      <c r="V238" s="99" t="e">
        <f t="shared" ref="V238:V243" si="295">$V$6*U238</f>
        <v>#DIV/0!</v>
      </c>
      <c r="W238" s="167" t="e">
        <f t="shared" ref="W238:W243" si="296">U238+V238</f>
        <v>#DIV/0!</v>
      </c>
      <c r="X238" s="143"/>
    </row>
    <row r="239" spans="1:28" x14ac:dyDescent="0.2">
      <c r="A239" s="143"/>
      <c r="B239" s="90"/>
      <c r="C239" s="97" t="s">
        <v>30</v>
      </c>
      <c r="D239" s="75" t="e">
        <f t="shared" si="281"/>
        <v>#DIV/0!</v>
      </c>
      <c r="E239" s="66" t="e">
        <f t="shared" si="282"/>
        <v>#DIV/0!</v>
      </c>
      <c r="F239" s="24"/>
      <c r="G239" s="62"/>
      <c r="H239" s="165" t="e">
        <f t="shared" si="283"/>
        <v>#DIV/0!</v>
      </c>
      <c r="I239" s="99" t="e">
        <f t="shared" si="284"/>
        <v>#DIV/0!</v>
      </c>
      <c r="J239" s="99" t="e">
        <f t="shared" si="285"/>
        <v>#DIV/0!</v>
      </c>
      <c r="K239" s="99" t="e">
        <f t="shared" si="286"/>
        <v>#DIV/0!</v>
      </c>
      <c r="L239" s="99" t="e">
        <f t="shared" si="287"/>
        <v>#DIV/0!</v>
      </c>
      <c r="M239" s="137"/>
      <c r="N239" s="136"/>
      <c r="O239" s="99" t="e">
        <f t="shared" si="288"/>
        <v>#DIV/0!</v>
      </c>
      <c r="P239" s="99" t="e">
        <f t="shared" si="289"/>
        <v>#DIV/0!</v>
      </c>
      <c r="Q239" s="99" t="e">
        <f t="shared" si="290"/>
        <v>#DIV/0!</v>
      </c>
      <c r="R239" s="99" t="e">
        <f t="shared" si="291"/>
        <v>#DIV/0!</v>
      </c>
      <c r="S239" s="99" t="e">
        <f t="shared" si="292"/>
        <v>#DIV/0!</v>
      </c>
      <c r="T239" s="99" t="e">
        <f t="shared" si="293"/>
        <v>#DIV/0!</v>
      </c>
      <c r="U239" s="165" t="e">
        <f t="shared" si="294"/>
        <v>#DIV/0!</v>
      </c>
      <c r="V239" s="99" t="e">
        <f t="shared" si="295"/>
        <v>#DIV/0!</v>
      </c>
      <c r="W239" s="167" t="e">
        <f t="shared" si="296"/>
        <v>#DIV/0!</v>
      </c>
      <c r="X239" s="143"/>
    </row>
    <row r="240" spans="1:28" x14ac:dyDescent="0.2">
      <c r="A240" s="143"/>
      <c r="B240" s="90"/>
      <c r="C240" s="97" t="s">
        <v>30</v>
      </c>
      <c r="D240" s="75" t="e">
        <f t="shared" si="281"/>
        <v>#DIV/0!</v>
      </c>
      <c r="E240" s="66" t="e">
        <f t="shared" si="282"/>
        <v>#DIV/0!</v>
      </c>
      <c r="F240" s="84"/>
      <c r="G240" s="62"/>
      <c r="H240" s="165" t="e">
        <f t="shared" si="283"/>
        <v>#DIV/0!</v>
      </c>
      <c r="I240" s="99" t="e">
        <f t="shared" si="284"/>
        <v>#DIV/0!</v>
      </c>
      <c r="J240" s="99" t="e">
        <f t="shared" si="285"/>
        <v>#DIV/0!</v>
      </c>
      <c r="K240" s="99" t="e">
        <f t="shared" si="286"/>
        <v>#DIV/0!</v>
      </c>
      <c r="L240" s="99" t="e">
        <f t="shared" si="287"/>
        <v>#DIV/0!</v>
      </c>
      <c r="M240" s="137"/>
      <c r="N240" s="136"/>
      <c r="O240" s="99" t="e">
        <f t="shared" si="288"/>
        <v>#DIV/0!</v>
      </c>
      <c r="P240" s="99" t="e">
        <f t="shared" si="289"/>
        <v>#DIV/0!</v>
      </c>
      <c r="Q240" s="99" t="e">
        <f t="shared" si="290"/>
        <v>#DIV/0!</v>
      </c>
      <c r="R240" s="99" t="e">
        <f t="shared" si="291"/>
        <v>#DIV/0!</v>
      </c>
      <c r="S240" s="99" t="e">
        <f t="shared" si="292"/>
        <v>#DIV/0!</v>
      </c>
      <c r="T240" s="99" t="e">
        <f t="shared" si="293"/>
        <v>#DIV/0!</v>
      </c>
      <c r="U240" s="165" t="e">
        <f t="shared" si="294"/>
        <v>#DIV/0!</v>
      </c>
      <c r="V240" s="99" t="e">
        <f t="shared" si="295"/>
        <v>#DIV/0!</v>
      </c>
      <c r="W240" s="167" t="e">
        <f t="shared" si="296"/>
        <v>#DIV/0!</v>
      </c>
      <c r="X240" s="143"/>
    </row>
    <row r="241" spans="1:24" x14ac:dyDescent="0.2">
      <c r="A241" s="143"/>
      <c r="B241" s="90"/>
      <c r="C241" s="97" t="s">
        <v>30</v>
      </c>
      <c r="D241" s="75" t="e">
        <f t="shared" si="281"/>
        <v>#DIV/0!</v>
      </c>
      <c r="E241" s="66" t="e">
        <f t="shared" si="282"/>
        <v>#DIV/0!</v>
      </c>
      <c r="F241" s="24"/>
      <c r="G241" s="62"/>
      <c r="H241" s="165" t="e">
        <f t="shared" si="283"/>
        <v>#DIV/0!</v>
      </c>
      <c r="I241" s="99" t="e">
        <f t="shared" si="284"/>
        <v>#DIV/0!</v>
      </c>
      <c r="J241" s="99" t="e">
        <f t="shared" si="285"/>
        <v>#DIV/0!</v>
      </c>
      <c r="K241" s="99" t="e">
        <f t="shared" si="286"/>
        <v>#DIV/0!</v>
      </c>
      <c r="L241" s="99" t="e">
        <f t="shared" si="287"/>
        <v>#DIV/0!</v>
      </c>
      <c r="M241" s="137"/>
      <c r="N241" s="136"/>
      <c r="O241" s="99" t="e">
        <f t="shared" si="288"/>
        <v>#DIV/0!</v>
      </c>
      <c r="P241" s="99" t="e">
        <f t="shared" si="289"/>
        <v>#DIV/0!</v>
      </c>
      <c r="Q241" s="99" t="e">
        <f t="shared" si="290"/>
        <v>#DIV/0!</v>
      </c>
      <c r="R241" s="99" t="e">
        <f t="shared" si="291"/>
        <v>#DIV/0!</v>
      </c>
      <c r="S241" s="99" t="e">
        <f t="shared" si="292"/>
        <v>#DIV/0!</v>
      </c>
      <c r="T241" s="99" t="e">
        <f t="shared" si="293"/>
        <v>#DIV/0!</v>
      </c>
      <c r="U241" s="165" t="e">
        <f t="shared" si="294"/>
        <v>#DIV/0!</v>
      </c>
      <c r="V241" s="99" t="e">
        <f t="shared" si="295"/>
        <v>#DIV/0!</v>
      </c>
      <c r="W241" s="167" t="e">
        <f t="shared" si="296"/>
        <v>#DIV/0!</v>
      </c>
      <c r="X241" s="143"/>
    </row>
    <row r="242" spans="1:24" x14ac:dyDescent="0.2">
      <c r="A242" s="143"/>
      <c r="B242" s="90"/>
      <c r="C242" s="97" t="s">
        <v>30</v>
      </c>
      <c r="D242" s="75" t="e">
        <f t="shared" si="281"/>
        <v>#DIV/0!</v>
      </c>
      <c r="E242" s="66" t="e">
        <f t="shared" si="282"/>
        <v>#DIV/0!</v>
      </c>
      <c r="F242" s="84"/>
      <c r="G242" s="62"/>
      <c r="H242" s="165" t="e">
        <f t="shared" si="283"/>
        <v>#DIV/0!</v>
      </c>
      <c r="I242" s="99" t="e">
        <f t="shared" si="284"/>
        <v>#DIV/0!</v>
      </c>
      <c r="J242" s="99" t="e">
        <f t="shared" si="285"/>
        <v>#DIV/0!</v>
      </c>
      <c r="K242" s="99" t="e">
        <f t="shared" si="286"/>
        <v>#DIV/0!</v>
      </c>
      <c r="L242" s="99" t="e">
        <f t="shared" si="287"/>
        <v>#DIV/0!</v>
      </c>
      <c r="M242" s="53"/>
      <c r="N242" s="85"/>
      <c r="O242" s="99" t="e">
        <f t="shared" si="288"/>
        <v>#DIV/0!</v>
      </c>
      <c r="P242" s="99" t="e">
        <f t="shared" si="289"/>
        <v>#DIV/0!</v>
      </c>
      <c r="Q242" s="99" t="e">
        <f t="shared" si="290"/>
        <v>#DIV/0!</v>
      </c>
      <c r="R242" s="99" t="e">
        <f t="shared" si="291"/>
        <v>#DIV/0!</v>
      </c>
      <c r="S242" s="99" t="e">
        <f t="shared" si="292"/>
        <v>#DIV/0!</v>
      </c>
      <c r="T242" s="99" t="e">
        <f t="shared" si="293"/>
        <v>#DIV/0!</v>
      </c>
      <c r="U242" s="165" t="e">
        <f t="shared" si="294"/>
        <v>#DIV/0!</v>
      </c>
      <c r="V242" s="99" t="e">
        <f t="shared" si="295"/>
        <v>#DIV/0!</v>
      </c>
      <c r="W242" s="167" t="e">
        <f t="shared" si="296"/>
        <v>#DIV/0!</v>
      </c>
      <c r="X242" s="143"/>
    </row>
    <row r="243" spans="1:24" x14ac:dyDescent="0.2">
      <c r="A243" s="143"/>
      <c r="B243" s="90"/>
      <c r="C243" s="97" t="s">
        <v>30</v>
      </c>
      <c r="D243" s="75" t="e">
        <f t="shared" si="281"/>
        <v>#DIV/0!</v>
      </c>
      <c r="E243" s="66" t="e">
        <f t="shared" si="282"/>
        <v>#DIV/0!</v>
      </c>
      <c r="F243" s="24"/>
      <c r="G243" s="62"/>
      <c r="H243" s="165" t="e">
        <f t="shared" si="283"/>
        <v>#DIV/0!</v>
      </c>
      <c r="I243" s="99" t="e">
        <f t="shared" si="284"/>
        <v>#DIV/0!</v>
      </c>
      <c r="J243" s="99" t="e">
        <f t="shared" si="285"/>
        <v>#DIV/0!</v>
      </c>
      <c r="K243" s="99" t="e">
        <f t="shared" si="286"/>
        <v>#DIV/0!</v>
      </c>
      <c r="L243" s="99" t="e">
        <f t="shared" si="287"/>
        <v>#DIV/0!</v>
      </c>
      <c r="M243" s="53"/>
      <c r="N243" s="85"/>
      <c r="O243" s="99" t="e">
        <f t="shared" si="288"/>
        <v>#DIV/0!</v>
      </c>
      <c r="P243" s="99" t="e">
        <f t="shared" si="289"/>
        <v>#DIV/0!</v>
      </c>
      <c r="Q243" s="99" t="e">
        <f t="shared" si="290"/>
        <v>#DIV/0!</v>
      </c>
      <c r="R243" s="99" t="e">
        <f t="shared" si="291"/>
        <v>#DIV/0!</v>
      </c>
      <c r="S243" s="99" t="e">
        <f t="shared" si="292"/>
        <v>#DIV/0!</v>
      </c>
      <c r="T243" s="99" t="e">
        <f t="shared" si="293"/>
        <v>#DIV/0!</v>
      </c>
      <c r="U243" s="165" t="e">
        <f t="shared" si="294"/>
        <v>#DIV/0!</v>
      </c>
      <c r="V243" s="99" t="e">
        <f t="shared" si="295"/>
        <v>#DIV/0!</v>
      </c>
      <c r="W243" s="167" t="e">
        <f t="shared" si="296"/>
        <v>#DIV/0!</v>
      </c>
      <c r="X243" s="143"/>
    </row>
    <row r="244" spans="1:24" s="2" customFormat="1" x14ac:dyDescent="0.2">
      <c r="A244" s="144"/>
      <c r="B244" s="106" t="s">
        <v>2</v>
      </c>
      <c r="C244" s="101"/>
      <c r="D244" s="76" t="e">
        <f>SUM(D238:D243)</f>
        <v>#DIV/0!</v>
      </c>
      <c r="E244" s="68" t="e">
        <f>SUM(E238:E243)</f>
        <v>#DIV/0!</v>
      </c>
      <c r="F244" s="68">
        <f>SUM(F238:F243)</f>
        <v>0</v>
      </c>
      <c r="G244" s="119"/>
      <c r="H244" s="166" t="e">
        <f>SUM(H238:H243)</f>
        <v>#DIV/0!</v>
      </c>
      <c r="I244" s="119" t="e">
        <f>SUM(I238:I243)</f>
        <v>#DIV/0!</v>
      </c>
      <c r="J244" s="119" t="e">
        <f>SUM(J238:J243)</f>
        <v>#DIV/0!</v>
      </c>
      <c r="K244" s="119" t="e">
        <f>SUM(K238:K243)</f>
        <v>#DIV/0!</v>
      </c>
      <c r="L244" s="119" t="e">
        <f>SUM(L238:L243)</f>
        <v>#DIV/0!</v>
      </c>
      <c r="M244" s="101"/>
      <c r="N244" s="101"/>
      <c r="O244" s="119" t="e">
        <f t="shared" ref="O244:W244" si="297">SUM(O238:O243)</f>
        <v>#DIV/0!</v>
      </c>
      <c r="P244" s="119" t="e">
        <f t="shared" si="297"/>
        <v>#DIV/0!</v>
      </c>
      <c r="Q244" s="166" t="e">
        <f t="shared" si="297"/>
        <v>#DIV/0!</v>
      </c>
      <c r="R244" s="166" t="e">
        <f t="shared" si="297"/>
        <v>#DIV/0!</v>
      </c>
      <c r="S244" s="166" t="e">
        <f t="shared" si="297"/>
        <v>#DIV/0!</v>
      </c>
      <c r="T244" s="119" t="e">
        <f t="shared" si="297"/>
        <v>#DIV/0!</v>
      </c>
      <c r="U244" s="166" t="e">
        <f t="shared" si="297"/>
        <v>#DIV/0!</v>
      </c>
      <c r="V244" s="119" t="e">
        <f t="shared" si="297"/>
        <v>#DIV/0!</v>
      </c>
      <c r="W244" s="168" t="e">
        <f t="shared" si="297"/>
        <v>#DIV/0!</v>
      </c>
      <c r="X244" s="144"/>
    </row>
    <row r="245" spans="1:24" x14ac:dyDescent="0.2">
      <c r="A245" s="143"/>
      <c r="B245" s="106"/>
      <c r="C245" s="97"/>
      <c r="D245" s="77"/>
      <c r="E245" s="69"/>
      <c r="F245" s="105"/>
      <c r="G245" s="99"/>
      <c r="H245" s="165"/>
      <c r="I245" s="99"/>
      <c r="J245" s="166"/>
      <c r="K245" s="165"/>
      <c r="L245" s="165"/>
      <c r="M245" s="97"/>
      <c r="N245" s="97"/>
      <c r="O245" s="165"/>
      <c r="P245" s="165"/>
      <c r="Q245" s="165"/>
      <c r="R245" s="165"/>
      <c r="S245" s="165"/>
      <c r="T245" s="165"/>
      <c r="U245" s="165"/>
      <c r="V245" s="165"/>
      <c r="W245" s="167"/>
      <c r="X245" s="143"/>
    </row>
    <row r="246" spans="1:24" x14ac:dyDescent="0.2">
      <c r="A246" s="143"/>
      <c r="B246" s="106" t="s">
        <v>89</v>
      </c>
      <c r="C246" s="97"/>
      <c r="D246" s="77"/>
      <c r="E246" s="69"/>
      <c r="F246" s="105"/>
      <c r="G246" s="99"/>
      <c r="H246" s="165"/>
      <c r="I246" s="99"/>
      <c r="J246" s="165"/>
      <c r="K246" s="165"/>
      <c r="L246" s="165"/>
      <c r="M246" s="97"/>
      <c r="N246" s="97"/>
      <c r="O246" s="165"/>
      <c r="P246" s="165"/>
      <c r="Q246" s="165"/>
      <c r="R246" s="165"/>
      <c r="S246" s="165"/>
      <c r="T246" s="165"/>
      <c r="U246" s="165"/>
      <c r="V246" s="165"/>
      <c r="W246" s="167"/>
      <c r="X246" s="143"/>
    </row>
    <row r="247" spans="1:24" x14ac:dyDescent="0.2">
      <c r="A247" s="143"/>
      <c r="B247" s="123"/>
      <c r="C247" s="97" t="s">
        <v>30</v>
      </c>
      <c r="D247" s="75" t="e">
        <f t="shared" ref="D247:D253" si="298">F247/$F$8</f>
        <v>#DIV/0!</v>
      </c>
      <c r="E247" s="66" t="e">
        <f t="shared" ref="E247:E253" si="299">F247/$F$8*$E$8</f>
        <v>#DIV/0!</v>
      </c>
      <c r="F247" s="84"/>
      <c r="G247" s="62"/>
      <c r="H247" s="165" t="e">
        <f>G247*E247</f>
        <v>#DIV/0!</v>
      </c>
      <c r="I247" s="99" t="e">
        <f>E247*$I$6</f>
        <v>#DIV/0!</v>
      </c>
      <c r="J247" s="99" t="e">
        <f>H247*$J$6</f>
        <v>#DIV/0!</v>
      </c>
      <c r="K247" s="99" t="e">
        <f>MIN(($K$6*$K$7*(E247/2080)),(H247*$K$6))</f>
        <v>#DIV/0!</v>
      </c>
      <c r="L247" s="99" t="e">
        <f>MIN(($L$6*$L$7*(E247/2080)),(H247*$L$6))</f>
        <v>#DIV/0!</v>
      </c>
      <c r="M247" s="137"/>
      <c r="N247" s="136"/>
      <c r="O247" s="99" t="e">
        <f>N247*H247/100</f>
        <v>#DIV/0!</v>
      </c>
      <c r="P247" s="99" t="e">
        <f>SUM(I247:L247)+O247</f>
        <v>#DIV/0!</v>
      </c>
      <c r="Q247" s="165" t="e">
        <f>H247+P247</f>
        <v>#DIV/0!</v>
      </c>
      <c r="R247" s="165" t="e">
        <f>Q247*$R$6</f>
        <v>#DIV/0!</v>
      </c>
      <c r="S247" s="165" t="e">
        <f>R247+Q247</f>
        <v>#DIV/0!</v>
      </c>
      <c r="T247" s="99" t="e">
        <f>$T$6*S247</f>
        <v>#DIV/0!</v>
      </c>
      <c r="U247" s="165" t="e">
        <f>S247+T247</f>
        <v>#DIV/0!</v>
      </c>
      <c r="V247" s="99" t="e">
        <f>$V$6*U247</f>
        <v>#DIV/0!</v>
      </c>
      <c r="W247" s="167" t="e">
        <f>U247+V247</f>
        <v>#DIV/0!</v>
      </c>
      <c r="X247" s="143"/>
    </row>
    <row r="248" spans="1:24" x14ac:dyDescent="0.2">
      <c r="A248" s="143"/>
      <c r="B248" s="123"/>
      <c r="C248" s="97" t="s">
        <v>30</v>
      </c>
      <c r="D248" s="75" t="e">
        <f t="shared" si="298"/>
        <v>#DIV/0!</v>
      </c>
      <c r="E248" s="66" t="e">
        <f t="shared" si="299"/>
        <v>#DIV/0!</v>
      </c>
      <c r="F248" s="24"/>
      <c r="G248" s="62"/>
      <c r="H248" s="165" t="e">
        <f t="shared" ref="H248:H253" si="300">G248*E248</f>
        <v>#DIV/0!</v>
      </c>
      <c r="I248" s="99" t="e">
        <f t="shared" ref="I248:I253" si="301">E248*$I$6</f>
        <v>#DIV/0!</v>
      </c>
      <c r="J248" s="99" t="e">
        <f t="shared" ref="J248:J253" si="302">H248*$J$6</f>
        <v>#DIV/0!</v>
      </c>
      <c r="K248" s="99" t="e">
        <f t="shared" ref="K248:K253" si="303">MIN(($K$6*$K$7*(E248/2080)),(H248*$K$6))</f>
        <v>#DIV/0!</v>
      </c>
      <c r="L248" s="99" t="e">
        <f t="shared" ref="L248:L253" si="304">MIN(($L$6*$L$7*(E248/2080)),(H248*$L$6))</f>
        <v>#DIV/0!</v>
      </c>
      <c r="M248" s="137"/>
      <c r="N248" s="136"/>
      <c r="O248" s="99" t="e">
        <f t="shared" ref="O248:O253" si="305">N248*H248/100</f>
        <v>#DIV/0!</v>
      </c>
      <c r="P248" s="99" t="e">
        <f t="shared" ref="P248:P253" si="306">SUM(I248:L248)+O248</f>
        <v>#DIV/0!</v>
      </c>
      <c r="Q248" s="165" t="e">
        <f t="shared" ref="Q248:Q253" si="307">H248+P248</f>
        <v>#DIV/0!</v>
      </c>
      <c r="R248" s="165" t="e">
        <f t="shared" ref="R248:R253" si="308">Q248*$R$6</f>
        <v>#DIV/0!</v>
      </c>
      <c r="S248" s="165" t="e">
        <f t="shared" ref="S248:S253" si="309">R248+Q248</f>
        <v>#DIV/0!</v>
      </c>
      <c r="T248" s="99" t="e">
        <f t="shared" ref="T248:T253" si="310">$T$6*S248</f>
        <v>#DIV/0!</v>
      </c>
      <c r="U248" s="165" t="e">
        <f t="shared" ref="U248:U253" si="311">S248+T248</f>
        <v>#DIV/0!</v>
      </c>
      <c r="V248" s="99" t="e">
        <f t="shared" ref="V248:V253" si="312">$V$6*U248</f>
        <v>#DIV/0!</v>
      </c>
      <c r="W248" s="167" t="e">
        <f t="shared" ref="W248:W253" si="313">U248+V248</f>
        <v>#DIV/0!</v>
      </c>
      <c r="X248" s="143"/>
    </row>
    <row r="249" spans="1:24" x14ac:dyDescent="0.2">
      <c r="A249" s="143"/>
      <c r="B249" s="123"/>
      <c r="C249" s="97" t="s">
        <v>30</v>
      </c>
      <c r="D249" s="75" t="e">
        <f t="shared" si="298"/>
        <v>#DIV/0!</v>
      </c>
      <c r="E249" s="66" t="e">
        <f t="shared" si="299"/>
        <v>#DIV/0!</v>
      </c>
      <c r="F249" s="24">
        <v>0</v>
      </c>
      <c r="G249" s="62"/>
      <c r="H249" s="165" t="e">
        <f t="shared" si="300"/>
        <v>#DIV/0!</v>
      </c>
      <c r="I249" s="99" t="e">
        <f t="shared" si="301"/>
        <v>#DIV/0!</v>
      </c>
      <c r="J249" s="99" t="e">
        <f t="shared" si="302"/>
        <v>#DIV/0!</v>
      </c>
      <c r="K249" s="99" t="e">
        <f t="shared" si="303"/>
        <v>#DIV/0!</v>
      </c>
      <c r="L249" s="99" t="e">
        <f t="shared" si="304"/>
        <v>#DIV/0!</v>
      </c>
      <c r="M249" s="137"/>
      <c r="N249" s="136"/>
      <c r="O249" s="99" t="e">
        <f t="shared" si="305"/>
        <v>#DIV/0!</v>
      </c>
      <c r="P249" s="99" t="e">
        <f t="shared" si="306"/>
        <v>#DIV/0!</v>
      </c>
      <c r="Q249" s="165" t="e">
        <f t="shared" si="307"/>
        <v>#DIV/0!</v>
      </c>
      <c r="R249" s="165" t="e">
        <f t="shared" si="308"/>
        <v>#DIV/0!</v>
      </c>
      <c r="S249" s="165" t="e">
        <f t="shared" si="309"/>
        <v>#DIV/0!</v>
      </c>
      <c r="T249" s="99" t="e">
        <f t="shared" si="310"/>
        <v>#DIV/0!</v>
      </c>
      <c r="U249" s="165" t="e">
        <f t="shared" si="311"/>
        <v>#DIV/0!</v>
      </c>
      <c r="V249" s="99" t="e">
        <f t="shared" si="312"/>
        <v>#DIV/0!</v>
      </c>
      <c r="W249" s="167" t="e">
        <f t="shared" si="313"/>
        <v>#DIV/0!</v>
      </c>
      <c r="X249" s="143"/>
    </row>
    <row r="250" spans="1:24" x14ac:dyDescent="0.2">
      <c r="A250" s="143"/>
      <c r="B250" s="123"/>
      <c r="C250" s="97" t="s">
        <v>30</v>
      </c>
      <c r="D250" s="75" t="e">
        <f t="shared" si="298"/>
        <v>#DIV/0!</v>
      </c>
      <c r="E250" s="66" t="e">
        <f t="shared" si="299"/>
        <v>#DIV/0!</v>
      </c>
      <c r="F250" s="24"/>
      <c r="G250" s="62"/>
      <c r="H250" s="165" t="e">
        <f t="shared" si="300"/>
        <v>#DIV/0!</v>
      </c>
      <c r="I250" s="99" t="e">
        <f t="shared" si="301"/>
        <v>#DIV/0!</v>
      </c>
      <c r="J250" s="99" t="e">
        <f t="shared" si="302"/>
        <v>#DIV/0!</v>
      </c>
      <c r="K250" s="99" t="e">
        <f t="shared" si="303"/>
        <v>#DIV/0!</v>
      </c>
      <c r="L250" s="99" t="e">
        <f t="shared" si="304"/>
        <v>#DIV/0!</v>
      </c>
      <c r="M250" s="53"/>
      <c r="N250" s="85"/>
      <c r="O250" s="99" t="e">
        <f t="shared" si="305"/>
        <v>#DIV/0!</v>
      </c>
      <c r="P250" s="99" t="e">
        <f t="shared" si="306"/>
        <v>#DIV/0!</v>
      </c>
      <c r="Q250" s="165" t="e">
        <f t="shared" si="307"/>
        <v>#DIV/0!</v>
      </c>
      <c r="R250" s="165" t="e">
        <f t="shared" si="308"/>
        <v>#DIV/0!</v>
      </c>
      <c r="S250" s="165" t="e">
        <f t="shared" si="309"/>
        <v>#DIV/0!</v>
      </c>
      <c r="T250" s="99" t="e">
        <f t="shared" si="310"/>
        <v>#DIV/0!</v>
      </c>
      <c r="U250" s="165" t="e">
        <f t="shared" si="311"/>
        <v>#DIV/0!</v>
      </c>
      <c r="V250" s="99" t="e">
        <f t="shared" si="312"/>
        <v>#DIV/0!</v>
      </c>
      <c r="W250" s="167" t="e">
        <f t="shared" si="313"/>
        <v>#DIV/0!</v>
      </c>
      <c r="X250" s="143"/>
    </row>
    <row r="251" spans="1:24" x14ac:dyDescent="0.2">
      <c r="A251" s="143"/>
      <c r="B251" s="123"/>
      <c r="C251" s="97" t="s">
        <v>30</v>
      </c>
      <c r="D251" s="75" t="e">
        <f t="shared" si="298"/>
        <v>#DIV/0!</v>
      </c>
      <c r="E251" s="66" t="e">
        <f t="shared" si="299"/>
        <v>#DIV/0!</v>
      </c>
      <c r="F251" s="24"/>
      <c r="G251" s="62"/>
      <c r="H251" s="165" t="e">
        <f t="shared" si="300"/>
        <v>#DIV/0!</v>
      </c>
      <c r="I251" s="99" t="e">
        <f t="shared" si="301"/>
        <v>#DIV/0!</v>
      </c>
      <c r="J251" s="99" t="e">
        <f t="shared" si="302"/>
        <v>#DIV/0!</v>
      </c>
      <c r="K251" s="99" t="e">
        <f t="shared" si="303"/>
        <v>#DIV/0!</v>
      </c>
      <c r="L251" s="99" t="e">
        <f t="shared" si="304"/>
        <v>#DIV/0!</v>
      </c>
      <c r="M251" s="53"/>
      <c r="N251" s="85"/>
      <c r="O251" s="99" t="e">
        <f t="shared" si="305"/>
        <v>#DIV/0!</v>
      </c>
      <c r="P251" s="99" t="e">
        <f t="shared" si="306"/>
        <v>#DIV/0!</v>
      </c>
      <c r="Q251" s="165" t="e">
        <f t="shared" si="307"/>
        <v>#DIV/0!</v>
      </c>
      <c r="R251" s="165" t="e">
        <f t="shared" si="308"/>
        <v>#DIV/0!</v>
      </c>
      <c r="S251" s="165" t="e">
        <f t="shared" si="309"/>
        <v>#DIV/0!</v>
      </c>
      <c r="T251" s="99" t="e">
        <f t="shared" si="310"/>
        <v>#DIV/0!</v>
      </c>
      <c r="U251" s="165" t="e">
        <f t="shared" si="311"/>
        <v>#DIV/0!</v>
      </c>
      <c r="V251" s="99" t="e">
        <f t="shared" si="312"/>
        <v>#DIV/0!</v>
      </c>
      <c r="W251" s="167" t="e">
        <f t="shared" si="313"/>
        <v>#DIV/0!</v>
      </c>
      <c r="X251" s="143"/>
    </row>
    <row r="252" spans="1:24" x14ac:dyDescent="0.2">
      <c r="A252" s="143"/>
      <c r="B252" s="123"/>
      <c r="C252" s="97" t="s">
        <v>30</v>
      </c>
      <c r="D252" s="75" t="e">
        <f t="shared" si="298"/>
        <v>#DIV/0!</v>
      </c>
      <c r="E252" s="66" t="e">
        <f t="shared" si="299"/>
        <v>#DIV/0!</v>
      </c>
      <c r="F252" s="24"/>
      <c r="G252" s="62"/>
      <c r="H252" s="165" t="e">
        <f t="shared" si="300"/>
        <v>#DIV/0!</v>
      </c>
      <c r="I252" s="99" t="e">
        <f t="shared" si="301"/>
        <v>#DIV/0!</v>
      </c>
      <c r="J252" s="99" t="e">
        <f t="shared" si="302"/>
        <v>#DIV/0!</v>
      </c>
      <c r="K252" s="99" t="e">
        <f t="shared" si="303"/>
        <v>#DIV/0!</v>
      </c>
      <c r="L252" s="99" t="e">
        <f t="shared" si="304"/>
        <v>#DIV/0!</v>
      </c>
      <c r="M252" s="53"/>
      <c r="N252" s="85"/>
      <c r="O252" s="99" t="e">
        <f t="shared" si="305"/>
        <v>#DIV/0!</v>
      </c>
      <c r="P252" s="99" t="e">
        <f t="shared" si="306"/>
        <v>#DIV/0!</v>
      </c>
      <c r="Q252" s="165" t="e">
        <f t="shared" si="307"/>
        <v>#DIV/0!</v>
      </c>
      <c r="R252" s="165" t="e">
        <f t="shared" si="308"/>
        <v>#DIV/0!</v>
      </c>
      <c r="S252" s="165" t="e">
        <f t="shared" si="309"/>
        <v>#DIV/0!</v>
      </c>
      <c r="T252" s="99" t="e">
        <f t="shared" si="310"/>
        <v>#DIV/0!</v>
      </c>
      <c r="U252" s="165" t="e">
        <f t="shared" si="311"/>
        <v>#DIV/0!</v>
      </c>
      <c r="V252" s="99" t="e">
        <f t="shared" si="312"/>
        <v>#DIV/0!</v>
      </c>
      <c r="W252" s="167" t="e">
        <f t="shared" si="313"/>
        <v>#DIV/0!</v>
      </c>
      <c r="X252" s="143"/>
    </row>
    <row r="253" spans="1:24" x14ac:dyDescent="0.2">
      <c r="A253" s="143"/>
      <c r="B253" s="123"/>
      <c r="C253" s="97" t="s">
        <v>30</v>
      </c>
      <c r="D253" s="75" t="e">
        <f t="shared" si="298"/>
        <v>#DIV/0!</v>
      </c>
      <c r="E253" s="66" t="e">
        <f t="shared" si="299"/>
        <v>#DIV/0!</v>
      </c>
      <c r="F253" s="24"/>
      <c r="G253" s="62"/>
      <c r="H253" s="165" t="e">
        <f t="shared" si="300"/>
        <v>#DIV/0!</v>
      </c>
      <c r="I253" s="99" t="e">
        <f t="shared" si="301"/>
        <v>#DIV/0!</v>
      </c>
      <c r="J253" s="99" t="e">
        <f t="shared" si="302"/>
        <v>#DIV/0!</v>
      </c>
      <c r="K253" s="99" t="e">
        <f t="shared" si="303"/>
        <v>#DIV/0!</v>
      </c>
      <c r="L253" s="99" t="e">
        <f t="shared" si="304"/>
        <v>#DIV/0!</v>
      </c>
      <c r="M253" s="53"/>
      <c r="N253" s="85"/>
      <c r="O253" s="99" t="e">
        <f t="shared" si="305"/>
        <v>#DIV/0!</v>
      </c>
      <c r="P253" s="99" t="e">
        <f t="shared" si="306"/>
        <v>#DIV/0!</v>
      </c>
      <c r="Q253" s="165" t="e">
        <f t="shared" si="307"/>
        <v>#DIV/0!</v>
      </c>
      <c r="R253" s="165" t="e">
        <f t="shared" si="308"/>
        <v>#DIV/0!</v>
      </c>
      <c r="S253" s="165" t="e">
        <f t="shared" si="309"/>
        <v>#DIV/0!</v>
      </c>
      <c r="T253" s="99" t="e">
        <f t="shared" si="310"/>
        <v>#DIV/0!</v>
      </c>
      <c r="U253" s="165" t="e">
        <f t="shared" si="311"/>
        <v>#DIV/0!</v>
      </c>
      <c r="V253" s="99" t="e">
        <f t="shared" si="312"/>
        <v>#DIV/0!</v>
      </c>
      <c r="W253" s="167" t="e">
        <f t="shared" si="313"/>
        <v>#DIV/0!</v>
      </c>
      <c r="X253" s="143"/>
    </row>
    <row r="254" spans="1:24" x14ac:dyDescent="0.2">
      <c r="A254" s="143"/>
      <c r="B254" s="106" t="s">
        <v>92</v>
      </c>
      <c r="C254" s="97"/>
      <c r="D254" s="75"/>
      <c r="E254" s="66"/>
      <c r="F254" s="66"/>
      <c r="G254" s="99"/>
      <c r="H254" s="165"/>
      <c r="I254" s="99"/>
      <c r="J254" s="99"/>
      <c r="K254" s="99"/>
      <c r="L254" s="99"/>
      <c r="M254" s="97"/>
      <c r="N254" s="125"/>
      <c r="O254" s="99"/>
      <c r="P254" s="99"/>
      <c r="Q254" s="165"/>
      <c r="R254" s="165"/>
      <c r="S254" s="165"/>
      <c r="T254" s="99"/>
      <c r="U254" s="165"/>
      <c r="V254" s="99"/>
      <c r="W254" s="167"/>
      <c r="X254" s="143"/>
    </row>
    <row r="255" spans="1:24" x14ac:dyDescent="0.2">
      <c r="A255" s="143"/>
      <c r="B255" s="123"/>
      <c r="C255" s="97" t="s">
        <v>30</v>
      </c>
      <c r="D255" s="75" t="e">
        <f t="shared" ref="D255:D260" si="314">F255/$F$7</f>
        <v>#DIV/0!</v>
      </c>
      <c r="E255" s="66" t="e">
        <f t="shared" ref="E255:E260" si="315">F255/$F$7*$E$7</f>
        <v>#DIV/0!</v>
      </c>
      <c r="F255" s="24"/>
      <c r="G255" s="62"/>
      <c r="H255" s="165" t="e">
        <f t="shared" ref="H255:H260" si="316">G255*E255</f>
        <v>#DIV/0!</v>
      </c>
      <c r="I255" s="99" t="e">
        <f t="shared" ref="I255:I260" si="317">E255*$I$6</f>
        <v>#DIV/0!</v>
      </c>
      <c r="J255" s="99" t="e">
        <f t="shared" ref="J255:J260" si="318">H255*$J$6</f>
        <v>#DIV/0!</v>
      </c>
      <c r="K255" s="99" t="e">
        <f t="shared" ref="K255:K260" si="319">MIN(($K$6*$K$7*(E255/2080)),(H255*$K$6))</f>
        <v>#DIV/0!</v>
      </c>
      <c r="L255" s="99" t="e">
        <f t="shared" ref="L255:L260" si="320">MIN(($L$6*$L$7*(E255/2080)),(H255*$L$6))</f>
        <v>#DIV/0!</v>
      </c>
      <c r="M255" s="137"/>
      <c r="N255" s="136"/>
      <c r="O255" s="99" t="e">
        <f t="shared" ref="O255:O260" si="321">N255*H255/100</f>
        <v>#DIV/0!</v>
      </c>
      <c r="P255" s="99" t="e">
        <f t="shared" ref="P255:P260" si="322">SUM(I255:L255)+O255</f>
        <v>#DIV/0!</v>
      </c>
      <c r="Q255" s="165" t="e">
        <f t="shared" ref="Q255:Q260" si="323">H255+P255</f>
        <v>#DIV/0!</v>
      </c>
      <c r="R255" s="165" t="e">
        <f t="shared" ref="R255:R260" si="324">Q255*$R$6</f>
        <v>#DIV/0!</v>
      </c>
      <c r="S255" s="165" t="e">
        <f t="shared" ref="S255:S260" si="325">R255+Q255</f>
        <v>#DIV/0!</v>
      </c>
      <c r="T255" s="99" t="e">
        <f t="shared" ref="T255:T260" si="326">$T$6*S255</f>
        <v>#DIV/0!</v>
      </c>
      <c r="U255" s="165" t="e">
        <f t="shared" ref="U255:U260" si="327">S255+T255</f>
        <v>#DIV/0!</v>
      </c>
      <c r="V255" s="99" t="e">
        <f t="shared" ref="V255:V260" si="328">$V$6*U255</f>
        <v>#DIV/0!</v>
      </c>
      <c r="W255" s="167" t="e">
        <f t="shared" ref="W255:W260" si="329">U255+V255</f>
        <v>#DIV/0!</v>
      </c>
      <c r="X255" s="143"/>
    </row>
    <row r="256" spans="1:24" x14ac:dyDescent="0.2">
      <c r="A256" s="143"/>
      <c r="B256" s="123"/>
      <c r="C256" s="97" t="s">
        <v>30</v>
      </c>
      <c r="D256" s="75" t="e">
        <f t="shared" si="314"/>
        <v>#DIV/0!</v>
      </c>
      <c r="E256" s="66" t="e">
        <f t="shared" si="315"/>
        <v>#DIV/0!</v>
      </c>
      <c r="F256" s="24"/>
      <c r="G256" s="62"/>
      <c r="H256" s="165" t="e">
        <f t="shared" si="316"/>
        <v>#DIV/0!</v>
      </c>
      <c r="I256" s="99" t="e">
        <f t="shared" si="317"/>
        <v>#DIV/0!</v>
      </c>
      <c r="J256" s="99" t="e">
        <f t="shared" si="318"/>
        <v>#DIV/0!</v>
      </c>
      <c r="K256" s="99" t="e">
        <f t="shared" si="319"/>
        <v>#DIV/0!</v>
      </c>
      <c r="L256" s="99" t="e">
        <f t="shared" si="320"/>
        <v>#DIV/0!</v>
      </c>
      <c r="M256" s="137"/>
      <c r="N256" s="136"/>
      <c r="O256" s="99" t="e">
        <f t="shared" si="321"/>
        <v>#DIV/0!</v>
      </c>
      <c r="P256" s="99" t="e">
        <f t="shared" si="322"/>
        <v>#DIV/0!</v>
      </c>
      <c r="Q256" s="165" t="e">
        <f t="shared" si="323"/>
        <v>#DIV/0!</v>
      </c>
      <c r="R256" s="165" t="e">
        <f t="shared" si="324"/>
        <v>#DIV/0!</v>
      </c>
      <c r="S256" s="165" t="e">
        <f t="shared" si="325"/>
        <v>#DIV/0!</v>
      </c>
      <c r="T256" s="99" t="e">
        <f t="shared" si="326"/>
        <v>#DIV/0!</v>
      </c>
      <c r="U256" s="165" t="e">
        <f t="shared" si="327"/>
        <v>#DIV/0!</v>
      </c>
      <c r="V256" s="99" t="e">
        <f t="shared" si="328"/>
        <v>#DIV/0!</v>
      </c>
      <c r="W256" s="167" t="e">
        <f t="shared" si="329"/>
        <v>#DIV/0!</v>
      </c>
      <c r="X256" s="143"/>
    </row>
    <row r="257" spans="1:24" x14ac:dyDescent="0.2">
      <c r="A257" s="143"/>
      <c r="B257" s="123"/>
      <c r="C257" s="97" t="s">
        <v>30</v>
      </c>
      <c r="D257" s="75" t="e">
        <f t="shared" si="314"/>
        <v>#DIV/0!</v>
      </c>
      <c r="E257" s="66" t="e">
        <f t="shared" si="315"/>
        <v>#DIV/0!</v>
      </c>
      <c r="F257" s="24"/>
      <c r="G257" s="62"/>
      <c r="H257" s="165" t="e">
        <f t="shared" si="316"/>
        <v>#DIV/0!</v>
      </c>
      <c r="I257" s="99" t="e">
        <f t="shared" si="317"/>
        <v>#DIV/0!</v>
      </c>
      <c r="J257" s="99" t="e">
        <f t="shared" si="318"/>
        <v>#DIV/0!</v>
      </c>
      <c r="K257" s="99" t="e">
        <f t="shared" si="319"/>
        <v>#DIV/0!</v>
      </c>
      <c r="L257" s="99" t="e">
        <f t="shared" si="320"/>
        <v>#DIV/0!</v>
      </c>
      <c r="M257" s="53"/>
      <c r="N257" s="85"/>
      <c r="O257" s="99" t="e">
        <f t="shared" si="321"/>
        <v>#DIV/0!</v>
      </c>
      <c r="P257" s="99" t="e">
        <f t="shared" si="322"/>
        <v>#DIV/0!</v>
      </c>
      <c r="Q257" s="165" t="e">
        <f t="shared" si="323"/>
        <v>#DIV/0!</v>
      </c>
      <c r="R257" s="165" t="e">
        <f t="shared" si="324"/>
        <v>#DIV/0!</v>
      </c>
      <c r="S257" s="165" t="e">
        <f t="shared" si="325"/>
        <v>#DIV/0!</v>
      </c>
      <c r="T257" s="99" t="e">
        <f t="shared" si="326"/>
        <v>#DIV/0!</v>
      </c>
      <c r="U257" s="165" t="e">
        <f t="shared" si="327"/>
        <v>#DIV/0!</v>
      </c>
      <c r="V257" s="99" t="e">
        <f t="shared" si="328"/>
        <v>#DIV/0!</v>
      </c>
      <c r="W257" s="167" t="e">
        <f t="shared" si="329"/>
        <v>#DIV/0!</v>
      </c>
      <c r="X257" s="143"/>
    </row>
    <row r="258" spans="1:24" x14ac:dyDescent="0.2">
      <c r="A258" s="143"/>
      <c r="B258" s="123"/>
      <c r="C258" s="97" t="s">
        <v>30</v>
      </c>
      <c r="D258" s="75" t="e">
        <f t="shared" si="314"/>
        <v>#DIV/0!</v>
      </c>
      <c r="E258" s="66" t="e">
        <f t="shared" si="315"/>
        <v>#DIV/0!</v>
      </c>
      <c r="F258" s="24"/>
      <c r="G258" s="62"/>
      <c r="H258" s="165" t="e">
        <f t="shared" si="316"/>
        <v>#DIV/0!</v>
      </c>
      <c r="I258" s="99" t="e">
        <f t="shared" si="317"/>
        <v>#DIV/0!</v>
      </c>
      <c r="J258" s="99" t="e">
        <f t="shared" si="318"/>
        <v>#DIV/0!</v>
      </c>
      <c r="K258" s="99" t="e">
        <f t="shared" si="319"/>
        <v>#DIV/0!</v>
      </c>
      <c r="L258" s="99" t="e">
        <f t="shared" si="320"/>
        <v>#DIV/0!</v>
      </c>
      <c r="M258" s="53"/>
      <c r="N258" s="85"/>
      <c r="O258" s="99" t="e">
        <f t="shared" si="321"/>
        <v>#DIV/0!</v>
      </c>
      <c r="P258" s="99" t="e">
        <f t="shared" si="322"/>
        <v>#DIV/0!</v>
      </c>
      <c r="Q258" s="165" t="e">
        <f t="shared" si="323"/>
        <v>#DIV/0!</v>
      </c>
      <c r="R258" s="165" t="e">
        <f t="shared" si="324"/>
        <v>#DIV/0!</v>
      </c>
      <c r="S258" s="165" t="e">
        <f t="shared" si="325"/>
        <v>#DIV/0!</v>
      </c>
      <c r="T258" s="99" t="e">
        <f t="shared" si="326"/>
        <v>#DIV/0!</v>
      </c>
      <c r="U258" s="165" t="e">
        <f t="shared" si="327"/>
        <v>#DIV/0!</v>
      </c>
      <c r="V258" s="99" t="e">
        <f t="shared" si="328"/>
        <v>#DIV/0!</v>
      </c>
      <c r="W258" s="167" t="e">
        <f t="shared" si="329"/>
        <v>#DIV/0!</v>
      </c>
      <c r="X258" s="143"/>
    </row>
    <row r="259" spans="1:24" x14ac:dyDescent="0.2">
      <c r="A259" s="143"/>
      <c r="B259" s="123"/>
      <c r="C259" s="97" t="s">
        <v>30</v>
      </c>
      <c r="D259" s="75" t="e">
        <f t="shared" si="314"/>
        <v>#DIV/0!</v>
      </c>
      <c r="E259" s="66" t="e">
        <f t="shared" si="315"/>
        <v>#DIV/0!</v>
      </c>
      <c r="F259" s="24"/>
      <c r="G259" s="62"/>
      <c r="H259" s="165" t="e">
        <f t="shared" si="316"/>
        <v>#DIV/0!</v>
      </c>
      <c r="I259" s="99" t="e">
        <f t="shared" si="317"/>
        <v>#DIV/0!</v>
      </c>
      <c r="J259" s="99" t="e">
        <f t="shared" si="318"/>
        <v>#DIV/0!</v>
      </c>
      <c r="K259" s="99" t="e">
        <f t="shared" si="319"/>
        <v>#DIV/0!</v>
      </c>
      <c r="L259" s="99" t="e">
        <f t="shared" si="320"/>
        <v>#DIV/0!</v>
      </c>
      <c r="M259" s="53"/>
      <c r="N259" s="85"/>
      <c r="O259" s="99" t="e">
        <f t="shared" si="321"/>
        <v>#DIV/0!</v>
      </c>
      <c r="P259" s="99" t="e">
        <f t="shared" si="322"/>
        <v>#DIV/0!</v>
      </c>
      <c r="Q259" s="165" t="e">
        <f t="shared" si="323"/>
        <v>#DIV/0!</v>
      </c>
      <c r="R259" s="165" t="e">
        <f t="shared" si="324"/>
        <v>#DIV/0!</v>
      </c>
      <c r="S259" s="165" t="e">
        <f t="shared" si="325"/>
        <v>#DIV/0!</v>
      </c>
      <c r="T259" s="99" t="e">
        <f t="shared" si="326"/>
        <v>#DIV/0!</v>
      </c>
      <c r="U259" s="165" t="e">
        <f t="shared" si="327"/>
        <v>#DIV/0!</v>
      </c>
      <c r="V259" s="99" t="e">
        <f t="shared" si="328"/>
        <v>#DIV/0!</v>
      </c>
      <c r="W259" s="167" t="e">
        <f t="shared" si="329"/>
        <v>#DIV/0!</v>
      </c>
      <c r="X259" s="143"/>
    </row>
    <row r="260" spans="1:24" x14ac:dyDescent="0.2">
      <c r="A260" s="143"/>
      <c r="B260" s="123"/>
      <c r="C260" s="97" t="s">
        <v>30</v>
      </c>
      <c r="D260" s="75" t="e">
        <f t="shared" si="314"/>
        <v>#DIV/0!</v>
      </c>
      <c r="E260" s="66" t="e">
        <f t="shared" si="315"/>
        <v>#DIV/0!</v>
      </c>
      <c r="F260" s="24"/>
      <c r="G260" s="62"/>
      <c r="H260" s="165" t="e">
        <f t="shared" si="316"/>
        <v>#DIV/0!</v>
      </c>
      <c r="I260" s="99" t="e">
        <f t="shared" si="317"/>
        <v>#DIV/0!</v>
      </c>
      <c r="J260" s="99" t="e">
        <f t="shared" si="318"/>
        <v>#DIV/0!</v>
      </c>
      <c r="K260" s="99" t="e">
        <f t="shared" si="319"/>
        <v>#DIV/0!</v>
      </c>
      <c r="L260" s="99" t="e">
        <f t="shared" si="320"/>
        <v>#DIV/0!</v>
      </c>
      <c r="M260" s="53"/>
      <c r="N260" s="85"/>
      <c r="O260" s="99" t="e">
        <f t="shared" si="321"/>
        <v>#DIV/0!</v>
      </c>
      <c r="P260" s="99" t="e">
        <f t="shared" si="322"/>
        <v>#DIV/0!</v>
      </c>
      <c r="Q260" s="165" t="e">
        <f t="shared" si="323"/>
        <v>#DIV/0!</v>
      </c>
      <c r="R260" s="165" t="e">
        <f t="shared" si="324"/>
        <v>#DIV/0!</v>
      </c>
      <c r="S260" s="165" t="e">
        <f t="shared" si="325"/>
        <v>#DIV/0!</v>
      </c>
      <c r="T260" s="99" t="e">
        <f t="shared" si="326"/>
        <v>#DIV/0!</v>
      </c>
      <c r="U260" s="165" t="e">
        <f t="shared" si="327"/>
        <v>#DIV/0!</v>
      </c>
      <c r="V260" s="99" t="e">
        <f t="shared" si="328"/>
        <v>#DIV/0!</v>
      </c>
      <c r="W260" s="167" t="e">
        <f t="shared" si="329"/>
        <v>#DIV/0!</v>
      </c>
      <c r="X260" s="143"/>
    </row>
    <row r="261" spans="1:24" s="2" customFormat="1" x14ac:dyDescent="0.2">
      <c r="A261" s="144"/>
      <c r="B261" s="106" t="s">
        <v>4</v>
      </c>
      <c r="C261" s="101"/>
      <c r="D261" s="76" t="e">
        <f>SUM(D247:D260)</f>
        <v>#DIV/0!</v>
      </c>
      <c r="E261" s="68" t="e">
        <f>SUM(E247:E260)</f>
        <v>#DIV/0!</v>
      </c>
      <c r="F261" s="68">
        <f>SUM(F247:F260)</f>
        <v>0</v>
      </c>
      <c r="G261" s="119"/>
      <c r="H261" s="166" t="e">
        <f>SUM(H247:H260)</f>
        <v>#DIV/0!</v>
      </c>
      <c r="I261" s="119" t="e">
        <f>SUM(I247:I260)</f>
        <v>#DIV/0!</v>
      </c>
      <c r="J261" s="119" t="e">
        <f>SUM(J247:J260)</f>
        <v>#DIV/0!</v>
      </c>
      <c r="K261" s="119" t="e">
        <f>SUM(K247:K260)</f>
        <v>#DIV/0!</v>
      </c>
      <c r="L261" s="119" t="e">
        <f>SUM(L247:L260)</f>
        <v>#DIV/0!</v>
      </c>
      <c r="M261" s="101"/>
      <c r="N261" s="101"/>
      <c r="O261" s="119" t="e">
        <f t="shared" ref="O261:W261" si="330">SUM(O247:O260)</f>
        <v>#DIV/0!</v>
      </c>
      <c r="P261" s="119" t="e">
        <f t="shared" si="330"/>
        <v>#DIV/0!</v>
      </c>
      <c r="Q261" s="166" t="e">
        <f t="shared" si="330"/>
        <v>#DIV/0!</v>
      </c>
      <c r="R261" s="166" t="e">
        <f t="shared" si="330"/>
        <v>#DIV/0!</v>
      </c>
      <c r="S261" s="166" t="e">
        <f t="shared" si="330"/>
        <v>#DIV/0!</v>
      </c>
      <c r="T261" s="119" t="e">
        <f t="shared" si="330"/>
        <v>#DIV/0!</v>
      </c>
      <c r="U261" s="166" t="e">
        <f t="shared" si="330"/>
        <v>#DIV/0!</v>
      </c>
      <c r="V261" s="119" t="e">
        <f t="shared" si="330"/>
        <v>#DIV/0!</v>
      </c>
      <c r="W261" s="168" t="e">
        <f t="shared" si="330"/>
        <v>#DIV/0!</v>
      </c>
      <c r="X261" s="144"/>
    </row>
    <row r="262" spans="1:24" s="2" customFormat="1" x14ac:dyDescent="0.2">
      <c r="A262" s="144"/>
      <c r="B262" s="106"/>
      <c r="C262" s="101"/>
      <c r="D262" s="76"/>
      <c r="E262" s="68"/>
      <c r="F262" s="68"/>
      <c r="G262" s="119"/>
      <c r="H262" s="107"/>
      <c r="I262" s="72"/>
      <c r="J262" s="72"/>
      <c r="K262" s="72"/>
      <c r="L262" s="72"/>
      <c r="M262" s="101"/>
      <c r="N262" s="101"/>
      <c r="O262" s="119"/>
      <c r="P262" s="119"/>
      <c r="Q262" s="166"/>
      <c r="R262" s="166"/>
      <c r="S262" s="166"/>
      <c r="T262" s="119"/>
      <c r="U262" s="166"/>
      <c r="V262" s="119"/>
      <c r="W262" s="168"/>
      <c r="X262" s="144"/>
    </row>
    <row r="263" spans="1:24" s="2" customFormat="1" x14ac:dyDescent="0.2">
      <c r="A263" s="144"/>
      <c r="B263" s="106" t="s">
        <v>44</v>
      </c>
      <c r="C263" s="101"/>
      <c r="D263" s="76"/>
      <c r="E263" s="68"/>
      <c r="F263" s="68"/>
      <c r="G263" s="119"/>
      <c r="H263" s="107"/>
      <c r="I263" s="72"/>
      <c r="J263" s="72"/>
      <c r="K263" s="72"/>
      <c r="L263" s="72"/>
      <c r="M263" s="101"/>
      <c r="N263" s="101"/>
      <c r="O263" s="166" t="e">
        <f>O261+O244</f>
        <v>#DIV/0!</v>
      </c>
      <c r="P263" s="166" t="e">
        <f t="shared" ref="P263:V263" si="331">P261+P244</f>
        <v>#DIV/0!</v>
      </c>
      <c r="Q263" s="166" t="e">
        <f t="shared" si="331"/>
        <v>#DIV/0!</v>
      </c>
      <c r="R263" s="166" t="e">
        <f t="shared" si="331"/>
        <v>#DIV/0!</v>
      </c>
      <c r="S263" s="166" t="e">
        <f t="shared" si="331"/>
        <v>#DIV/0!</v>
      </c>
      <c r="T263" s="166" t="e">
        <f t="shared" si="331"/>
        <v>#DIV/0!</v>
      </c>
      <c r="U263" s="166" t="e">
        <f t="shared" si="331"/>
        <v>#DIV/0!</v>
      </c>
      <c r="V263" s="166" t="e">
        <f t="shared" si="331"/>
        <v>#DIV/0!</v>
      </c>
      <c r="W263" s="168" t="e">
        <f>W261+W244</f>
        <v>#DIV/0!</v>
      </c>
      <c r="X263" s="144"/>
    </row>
    <row r="264" spans="1:24" s="2" customFormat="1" x14ac:dyDescent="0.2">
      <c r="A264" s="144"/>
      <c r="B264" s="106"/>
      <c r="C264" s="101"/>
      <c r="D264" s="76"/>
      <c r="E264" s="68"/>
      <c r="F264" s="124"/>
      <c r="G264" s="119"/>
      <c r="H264" s="107"/>
      <c r="I264" s="72"/>
      <c r="J264" s="72"/>
      <c r="K264" s="72"/>
      <c r="L264" s="72"/>
      <c r="M264" s="101"/>
      <c r="N264" s="101"/>
      <c r="O264" s="72"/>
      <c r="P264" s="72"/>
      <c r="Q264" s="107"/>
      <c r="R264" s="107"/>
      <c r="S264" s="107"/>
      <c r="T264" s="72"/>
      <c r="U264" s="107"/>
      <c r="V264" s="72"/>
      <c r="W264" s="108"/>
      <c r="X264" s="144"/>
    </row>
    <row r="265" spans="1:24" s="2" customFormat="1" x14ac:dyDescent="0.2">
      <c r="A265" s="144"/>
      <c r="B265" s="106" t="s">
        <v>85</v>
      </c>
      <c r="C265" s="101"/>
      <c r="D265" s="76"/>
      <c r="E265" s="68"/>
      <c r="F265" s="124"/>
      <c r="G265" s="119"/>
      <c r="H265" s="107"/>
      <c r="I265" s="72"/>
      <c r="J265" s="72"/>
      <c r="K265" s="72"/>
      <c r="L265" s="72"/>
      <c r="M265" s="101"/>
      <c r="N265" s="101"/>
      <c r="O265" s="72"/>
      <c r="P265" s="72"/>
      <c r="Q265" s="107"/>
      <c r="R265" s="107"/>
      <c r="S265" s="107"/>
      <c r="T265" s="72"/>
      <c r="U265" s="107"/>
      <c r="V265" s="72"/>
      <c r="W265" s="108"/>
      <c r="X265" s="144"/>
    </row>
    <row r="266" spans="1:24" s="2" customFormat="1" x14ac:dyDescent="0.2">
      <c r="A266" s="144"/>
      <c r="B266" s="139"/>
      <c r="C266" s="101"/>
      <c r="D266" s="76"/>
      <c r="E266" s="68"/>
      <c r="F266" s="124"/>
      <c r="G266" s="119"/>
      <c r="H266" s="107"/>
      <c r="I266" s="72"/>
      <c r="J266" s="72"/>
      <c r="K266" s="72"/>
      <c r="L266" s="72"/>
      <c r="M266" s="101"/>
      <c r="N266" s="101"/>
      <c r="O266" s="72"/>
      <c r="P266" s="72"/>
      <c r="Q266" s="169"/>
      <c r="R266" s="165">
        <f>Q266*$R$6</f>
        <v>0</v>
      </c>
      <c r="S266" s="165">
        <f>R266+Q266</f>
        <v>0</v>
      </c>
      <c r="T266" s="99">
        <f>$T$6*S266</f>
        <v>0</v>
      </c>
      <c r="U266" s="165">
        <f>S266+T266</f>
        <v>0</v>
      </c>
      <c r="V266" s="99">
        <f>$V$6*U266</f>
        <v>0</v>
      </c>
      <c r="W266" s="167">
        <f>U266+V266</f>
        <v>0</v>
      </c>
      <c r="X266" s="144"/>
    </row>
    <row r="267" spans="1:24" s="2" customFormat="1" x14ac:dyDescent="0.2">
      <c r="A267" s="144"/>
      <c r="B267" s="139"/>
      <c r="C267" s="101"/>
      <c r="D267" s="76"/>
      <c r="E267" s="68"/>
      <c r="F267" s="124"/>
      <c r="G267" s="119"/>
      <c r="H267" s="107"/>
      <c r="I267" s="72"/>
      <c r="J267" s="72"/>
      <c r="K267" s="72"/>
      <c r="L267" s="72"/>
      <c r="M267" s="101"/>
      <c r="N267" s="101"/>
      <c r="O267" s="72"/>
      <c r="P267" s="72"/>
      <c r="Q267" s="169"/>
      <c r="R267" s="165">
        <f t="shared" ref="R267:R274" si="332">Q267*$R$6</f>
        <v>0</v>
      </c>
      <c r="S267" s="165">
        <f t="shared" ref="S267:S274" si="333">R267+Q267</f>
        <v>0</v>
      </c>
      <c r="T267" s="99">
        <f t="shared" ref="T267:T274" si="334">$T$6*S267</f>
        <v>0</v>
      </c>
      <c r="U267" s="165">
        <f t="shared" ref="U267:U274" si="335">S267+T267</f>
        <v>0</v>
      </c>
      <c r="V267" s="99">
        <f t="shared" ref="V267:V274" si="336">$V$6*U267</f>
        <v>0</v>
      </c>
      <c r="W267" s="167">
        <f t="shared" ref="W267:W274" si="337">U267+V267</f>
        <v>0</v>
      </c>
      <c r="X267" s="144"/>
    </row>
    <row r="268" spans="1:24" s="2" customFormat="1" x14ac:dyDescent="0.2">
      <c r="A268" s="144"/>
      <c r="B268" s="139"/>
      <c r="C268" s="101"/>
      <c r="D268" s="76"/>
      <c r="E268" s="68"/>
      <c r="F268" s="68"/>
      <c r="G268" s="119"/>
      <c r="H268" s="107"/>
      <c r="I268" s="72"/>
      <c r="J268" s="72"/>
      <c r="K268" s="72"/>
      <c r="L268" s="72"/>
      <c r="M268" s="101"/>
      <c r="N268" s="101"/>
      <c r="O268" s="72"/>
      <c r="P268" s="72"/>
      <c r="Q268" s="169"/>
      <c r="R268" s="165">
        <f t="shared" si="332"/>
        <v>0</v>
      </c>
      <c r="S268" s="165">
        <f t="shared" si="333"/>
        <v>0</v>
      </c>
      <c r="T268" s="99">
        <f t="shared" si="334"/>
        <v>0</v>
      </c>
      <c r="U268" s="165">
        <f t="shared" si="335"/>
        <v>0</v>
      </c>
      <c r="V268" s="99">
        <f t="shared" si="336"/>
        <v>0</v>
      </c>
      <c r="W268" s="167">
        <f t="shared" si="337"/>
        <v>0</v>
      </c>
      <c r="X268" s="144"/>
    </row>
    <row r="269" spans="1:24" s="2" customFormat="1" x14ac:dyDescent="0.2">
      <c r="A269" s="144"/>
      <c r="B269" s="139"/>
      <c r="C269" s="101"/>
      <c r="D269" s="76"/>
      <c r="E269" s="68"/>
      <c r="F269" s="68"/>
      <c r="G269" s="119"/>
      <c r="H269" s="107"/>
      <c r="I269" s="72"/>
      <c r="J269" s="72"/>
      <c r="K269" s="72"/>
      <c r="L269" s="72"/>
      <c r="M269" s="101"/>
      <c r="N269" s="101"/>
      <c r="O269" s="72"/>
      <c r="P269" s="72"/>
      <c r="Q269" s="169"/>
      <c r="R269" s="165">
        <f t="shared" si="332"/>
        <v>0</v>
      </c>
      <c r="S269" s="165">
        <f t="shared" si="333"/>
        <v>0</v>
      </c>
      <c r="T269" s="99">
        <f t="shared" si="334"/>
        <v>0</v>
      </c>
      <c r="U269" s="165">
        <f t="shared" si="335"/>
        <v>0</v>
      </c>
      <c r="V269" s="99">
        <f t="shared" si="336"/>
        <v>0</v>
      </c>
      <c r="W269" s="167">
        <f t="shared" si="337"/>
        <v>0</v>
      </c>
      <c r="X269" s="144"/>
    </row>
    <row r="270" spans="1:24" s="2" customFormat="1" x14ac:dyDescent="0.2">
      <c r="A270" s="144"/>
      <c r="B270" s="140"/>
      <c r="C270" s="101"/>
      <c r="D270" s="76"/>
      <c r="E270" s="68"/>
      <c r="F270" s="68"/>
      <c r="G270" s="119"/>
      <c r="H270" s="107"/>
      <c r="I270" s="72"/>
      <c r="J270" s="72"/>
      <c r="K270" s="72"/>
      <c r="L270" s="72"/>
      <c r="M270" s="101"/>
      <c r="N270" s="101"/>
      <c r="O270" s="72"/>
      <c r="P270" s="72"/>
      <c r="Q270" s="169"/>
      <c r="R270" s="165">
        <f t="shared" si="332"/>
        <v>0</v>
      </c>
      <c r="S270" s="165">
        <f t="shared" si="333"/>
        <v>0</v>
      </c>
      <c r="T270" s="99">
        <f t="shared" si="334"/>
        <v>0</v>
      </c>
      <c r="U270" s="165">
        <f t="shared" si="335"/>
        <v>0</v>
      </c>
      <c r="V270" s="99">
        <f t="shared" si="336"/>
        <v>0</v>
      </c>
      <c r="W270" s="167">
        <f t="shared" si="337"/>
        <v>0</v>
      </c>
      <c r="X270" s="144"/>
    </row>
    <row r="271" spans="1:24" s="2" customFormat="1" x14ac:dyDescent="0.2">
      <c r="A271" s="144"/>
      <c r="B271" s="140"/>
      <c r="C271" s="101"/>
      <c r="D271" s="76"/>
      <c r="E271" s="68"/>
      <c r="F271" s="68"/>
      <c r="G271" s="119"/>
      <c r="H271" s="107"/>
      <c r="I271" s="72"/>
      <c r="J271" s="72"/>
      <c r="K271" s="72"/>
      <c r="L271" s="72"/>
      <c r="M271" s="101"/>
      <c r="N271" s="101"/>
      <c r="O271" s="72"/>
      <c r="P271" s="72"/>
      <c r="Q271" s="169"/>
      <c r="R271" s="165">
        <f t="shared" si="332"/>
        <v>0</v>
      </c>
      <c r="S271" s="165">
        <f t="shared" si="333"/>
        <v>0</v>
      </c>
      <c r="T271" s="99">
        <f t="shared" si="334"/>
        <v>0</v>
      </c>
      <c r="U271" s="165">
        <f t="shared" si="335"/>
        <v>0</v>
      </c>
      <c r="V271" s="99">
        <f t="shared" si="336"/>
        <v>0</v>
      </c>
      <c r="W271" s="167">
        <f t="shared" si="337"/>
        <v>0</v>
      </c>
      <c r="X271" s="144"/>
    </row>
    <row r="272" spans="1:24" s="2" customFormat="1" x14ac:dyDescent="0.2">
      <c r="A272" s="144"/>
      <c r="B272" s="140"/>
      <c r="C272" s="101"/>
      <c r="D272" s="76"/>
      <c r="E272" s="68"/>
      <c r="F272" s="68"/>
      <c r="G272" s="119"/>
      <c r="H272" s="107"/>
      <c r="I272" s="72"/>
      <c r="J272" s="72"/>
      <c r="K272" s="72"/>
      <c r="L272" s="72"/>
      <c r="M272" s="101"/>
      <c r="N272" s="101"/>
      <c r="O272" s="72"/>
      <c r="P272" s="72"/>
      <c r="Q272" s="169"/>
      <c r="R272" s="165">
        <f t="shared" si="332"/>
        <v>0</v>
      </c>
      <c r="S272" s="165">
        <f t="shared" si="333"/>
        <v>0</v>
      </c>
      <c r="T272" s="99">
        <f t="shared" si="334"/>
        <v>0</v>
      </c>
      <c r="U272" s="165">
        <f t="shared" si="335"/>
        <v>0</v>
      </c>
      <c r="V272" s="99">
        <f t="shared" si="336"/>
        <v>0</v>
      </c>
      <c r="W272" s="167">
        <f t="shared" si="337"/>
        <v>0</v>
      </c>
      <c r="X272" s="144"/>
    </row>
    <row r="273" spans="1:24" s="2" customFormat="1" x14ac:dyDescent="0.2">
      <c r="A273" s="144"/>
      <c r="B273" s="140"/>
      <c r="C273" s="101"/>
      <c r="D273" s="76"/>
      <c r="E273" s="68"/>
      <c r="F273" s="68"/>
      <c r="G273" s="119"/>
      <c r="H273" s="107"/>
      <c r="I273" s="72"/>
      <c r="J273" s="72"/>
      <c r="K273" s="72"/>
      <c r="L273" s="72"/>
      <c r="M273" s="101"/>
      <c r="N273" s="101"/>
      <c r="O273" s="72"/>
      <c r="P273" s="72"/>
      <c r="Q273" s="169"/>
      <c r="R273" s="165">
        <f t="shared" si="332"/>
        <v>0</v>
      </c>
      <c r="S273" s="165">
        <f t="shared" si="333"/>
        <v>0</v>
      </c>
      <c r="T273" s="99">
        <f t="shared" si="334"/>
        <v>0</v>
      </c>
      <c r="U273" s="165">
        <f t="shared" si="335"/>
        <v>0</v>
      </c>
      <c r="V273" s="99">
        <f t="shared" si="336"/>
        <v>0</v>
      </c>
      <c r="W273" s="167">
        <f t="shared" si="337"/>
        <v>0</v>
      </c>
      <c r="X273" s="144"/>
    </row>
    <row r="274" spans="1:24" s="2" customFormat="1" x14ac:dyDescent="0.2">
      <c r="A274" s="144"/>
      <c r="B274" s="140"/>
      <c r="C274" s="101"/>
      <c r="D274" s="76"/>
      <c r="E274" s="68"/>
      <c r="F274" s="68"/>
      <c r="G274" s="119"/>
      <c r="H274" s="107"/>
      <c r="I274" s="72"/>
      <c r="J274" s="72"/>
      <c r="K274" s="72"/>
      <c r="L274" s="72"/>
      <c r="M274" s="101"/>
      <c r="N274" s="101"/>
      <c r="O274" s="72"/>
      <c r="P274" s="72"/>
      <c r="Q274" s="169"/>
      <c r="R274" s="165">
        <f t="shared" si="332"/>
        <v>0</v>
      </c>
      <c r="S274" s="165">
        <f t="shared" si="333"/>
        <v>0</v>
      </c>
      <c r="T274" s="99">
        <f t="shared" si="334"/>
        <v>0</v>
      </c>
      <c r="U274" s="165">
        <f t="shared" si="335"/>
        <v>0</v>
      </c>
      <c r="V274" s="99">
        <f t="shared" si="336"/>
        <v>0</v>
      </c>
      <c r="W274" s="167">
        <f t="shared" si="337"/>
        <v>0</v>
      </c>
      <c r="X274" s="144"/>
    </row>
    <row r="275" spans="1:24" s="2" customFormat="1" x14ac:dyDescent="0.2">
      <c r="A275" s="144"/>
      <c r="B275" s="134"/>
      <c r="C275" s="101"/>
      <c r="D275" s="76"/>
      <c r="E275" s="68"/>
      <c r="F275" s="68"/>
      <c r="G275" s="119"/>
      <c r="H275" s="107"/>
      <c r="I275" s="72"/>
      <c r="J275" s="72"/>
      <c r="K275" s="72"/>
      <c r="L275" s="72"/>
      <c r="M275" s="101"/>
      <c r="N275" s="101"/>
      <c r="O275" s="72"/>
      <c r="P275" s="72"/>
      <c r="Q275" s="166"/>
      <c r="R275" s="166"/>
      <c r="S275" s="166"/>
      <c r="T275" s="119"/>
      <c r="U275" s="166"/>
      <c r="V275" s="119"/>
      <c r="W275" s="168"/>
      <c r="X275" s="144"/>
    </row>
    <row r="276" spans="1:24" s="2" customFormat="1" x14ac:dyDescent="0.2">
      <c r="A276" s="144"/>
      <c r="B276" s="135" t="s">
        <v>87</v>
      </c>
      <c r="C276" s="101"/>
      <c r="D276" s="76"/>
      <c r="E276" s="68"/>
      <c r="F276" s="68"/>
      <c r="G276" s="119"/>
      <c r="H276" s="107"/>
      <c r="I276" s="72"/>
      <c r="J276" s="72"/>
      <c r="K276" s="72"/>
      <c r="L276" s="72"/>
      <c r="M276" s="101"/>
      <c r="N276" s="101"/>
      <c r="O276" s="72"/>
      <c r="P276" s="72"/>
      <c r="Q276" s="166">
        <f t="shared" ref="Q276:V276" si="338">SUM(Q266:Q274)</f>
        <v>0</v>
      </c>
      <c r="R276" s="166">
        <f t="shared" si="338"/>
        <v>0</v>
      </c>
      <c r="S276" s="166">
        <f t="shared" si="338"/>
        <v>0</v>
      </c>
      <c r="T276" s="166">
        <f t="shared" si="338"/>
        <v>0</v>
      </c>
      <c r="U276" s="166">
        <f t="shared" si="338"/>
        <v>0</v>
      </c>
      <c r="V276" s="166">
        <f t="shared" si="338"/>
        <v>0</v>
      </c>
      <c r="W276" s="168">
        <f>SUM(W266:W274)</f>
        <v>0</v>
      </c>
      <c r="X276" s="144"/>
    </row>
    <row r="277" spans="1:24" s="2" customFormat="1" x14ac:dyDescent="0.2">
      <c r="A277" s="144"/>
      <c r="B277" s="106"/>
      <c r="C277" s="101"/>
      <c r="D277" s="76"/>
      <c r="E277" s="68"/>
      <c r="F277" s="68"/>
      <c r="G277" s="119"/>
      <c r="H277" s="107"/>
      <c r="I277" s="72"/>
      <c r="J277" s="72"/>
      <c r="K277" s="72"/>
      <c r="L277" s="72"/>
      <c r="M277" s="101"/>
      <c r="N277" s="101"/>
      <c r="O277" s="72"/>
      <c r="P277" s="72"/>
      <c r="Q277" s="166"/>
      <c r="R277" s="166"/>
      <c r="S277" s="166"/>
      <c r="T277" s="119"/>
      <c r="U277" s="166"/>
      <c r="V277" s="119"/>
      <c r="W277" s="168"/>
      <c r="X277" s="144"/>
    </row>
    <row r="278" spans="1:24" ht="10.8" thickBot="1" x14ac:dyDescent="0.25">
      <c r="A278" s="226" t="s">
        <v>100</v>
      </c>
      <c r="B278" s="116"/>
      <c r="C278" s="109"/>
      <c r="D278" s="117" t="e">
        <f>SUM(D261+D244)</f>
        <v>#DIV/0!</v>
      </c>
      <c r="E278" s="120" t="e">
        <f>SUM(E261+E244)</f>
        <v>#DIV/0!</v>
      </c>
      <c r="F278" s="120">
        <f>SUM(F261+F244)</f>
        <v>0</v>
      </c>
      <c r="G278" s="170"/>
      <c r="H278" s="170" t="e">
        <f>H261+H244</f>
        <v>#DIV/0!</v>
      </c>
      <c r="I278" s="170" t="e">
        <f>I261+I244</f>
        <v>#DIV/0!</v>
      </c>
      <c r="J278" s="170" t="e">
        <f>J261+J244</f>
        <v>#DIV/0!</v>
      </c>
      <c r="K278" s="170" t="e">
        <f>K261+K244</f>
        <v>#DIV/0!</v>
      </c>
      <c r="L278" s="170" t="e">
        <f>L261+L244</f>
        <v>#DIV/0!</v>
      </c>
      <c r="M278" s="109"/>
      <c r="N278" s="109"/>
      <c r="O278" s="170" t="e">
        <f>O263</f>
        <v>#DIV/0!</v>
      </c>
      <c r="P278" s="170" t="e">
        <f>P263</f>
        <v>#DIV/0!</v>
      </c>
      <c r="Q278" s="170" t="e">
        <f>Q263+Q276</f>
        <v>#DIV/0!</v>
      </c>
      <c r="R278" s="170" t="e">
        <f t="shared" ref="R278:W278" si="339">R263+R276</f>
        <v>#DIV/0!</v>
      </c>
      <c r="S278" s="170" t="e">
        <f t="shared" si="339"/>
        <v>#DIV/0!</v>
      </c>
      <c r="T278" s="170" t="e">
        <f t="shared" si="339"/>
        <v>#DIV/0!</v>
      </c>
      <c r="U278" s="170" t="e">
        <f t="shared" si="339"/>
        <v>#DIV/0!</v>
      </c>
      <c r="V278" s="170" t="e">
        <f t="shared" si="339"/>
        <v>#DIV/0!</v>
      </c>
      <c r="W278" s="227" t="e">
        <f t="shared" si="339"/>
        <v>#DIV/0!</v>
      </c>
      <c r="X278" s="228" t="e">
        <f>W278/X236</f>
        <v>#DIV/0!</v>
      </c>
    </row>
    <row r="279" spans="1:24" s="83" customFormat="1" ht="17.25" customHeight="1" thickBot="1" x14ac:dyDescent="0.25">
      <c r="A279" s="142"/>
      <c r="B279" s="150"/>
      <c r="C279" s="150"/>
      <c r="D279" s="151"/>
      <c r="E279" s="151"/>
      <c r="F279" s="151"/>
      <c r="G279" s="152"/>
      <c r="H279" s="150"/>
      <c r="I279" s="152"/>
      <c r="J279" s="150"/>
      <c r="K279" s="150"/>
      <c r="L279" s="150"/>
      <c r="M279" s="150"/>
      <c r="N279" s="150"/>
      <c r="O279" s="150"/>
      <c r="P279" s="150"/>
      <c r="Q279" s="150"/>
      <c r="R279" s="150"/>
      <c r="S279" s="150"/>
      <c r="T279" s="150"/>
      <c r="U279" s="150"/>
      <c r="V279" s="150"/>
      <c r="W279" s="153"/>
      <c r="X279" s="142"/>
    </row>
    <row r="280" spans="1:24" ht="10.8" thickBot="1" x14ac:dyDescent="0.25">
      <c r="A280" s="275" t="s">
        <v>9</v>
      </c>
      <c r="B280" s="275" t="s">
        <v>120</v>
      </c>
      <c r="C280" s="22"/>
      <c r="D280" s="164" t="e">
        <f>D53+D98+D143+D188+D233+D278+#REF!</f>
        <v>#DIV/0!</v>
      </c>
      <c r="E280" s="164" t="e">
        <f>E53+E98+E143+E188+E233+E278+#REF!</f>
        <v>#DIV/0!</v>
      </c>
      <c r="F280" s="164" t="e">
        <f>F53+F98+F143+F188+F233+F278+#REF!</f>
        <v>#REF!</v>
      </c>
      <c r="G280" s="96"/>
      <c r="H280" s="164" t="e">
        <f>H53+H98+H143+H188+H233+H278+#REF!</f>
        <v>#DIV/0!</v>
      </c>
      <c r="I280" s="164" t="e">
        <f>I53+I98+I143+I188+I233+I278+#REF!</f>
        <v>#DIV/0!</v>
      </c>
      <c r="J280" s="164" t="e">
        <f>J53+J98+J143+J188+J233+J278+#REF!</f>
        <v>#DIV/0!</v>
      </c>
      <c r="K280" s="164" t="e">
        <f>K53+K98+K143+K188+K233+K278+#REF!</f>
        <v>#DIV/0!</v>
      </c>
      <c r="L280" s="164" t="e">
        <f>L53+L98+L143+L188+L233+L278+#REF!</f>
        <v>#DIV/0!</v>
      </c>
      <c r="M280" s="22"/>
      <c r="N280" s="22"/>
      <c r="O280" s="164" t="e">
        <f>O53+O98+O143+O188+O233+O278+#REF!</f>
        <v>#DIV/0!</v>
      </c>
      <c r="P280" s="164" t="e">
        <f>P53+P98+P143+P188+P233+P278+#REF!</f>
        <v>#DIV/0!</v>
      </c>
      <c r="Q280" s="164" t="e">
        <f>Q53+Q98+Q143+Q188+Q233+Q278+#REF!</f>
        <v>#DIV/0!</v>
      </c>
      <c r="R280" s="164" t="e">
        <f>R53+R98+R143+R188+R233+R278+#REF!</f>
        <v>#DIV/0!</v>
      </c>
      <c r="S280" s="164" t="e">
        <f>S53+S98+S143+S188+S233+S278+#REF!</f>
        <v>#DIV/0!</v>
      </c>
      <c r="T280" s="164" t="e">
        <f>T53+T98+T143+T188+T233+T278+#REF!</f>
        <v>#DIV/0!</v>
      </c>
      <c r="U280" s="164" t="e">
        <f>U53+U98+U143+U188+U233+U278+#REF!</f>
        <v>#DIV/0!</v>
      </c>
      <c r="V280" s="164" t="e">
        <f>V53+V98+V143+V188+V233+V278+#REF!</f>
        <v>#DIV/0!</v>
      </c>
      <c r="W280" s="276" t="e">
        <f>W53+W98+W143+W188+W233+W278</f>
        <v>#DIV/0!</v>
      </c>
      <c r="X280" s="178" t="s">
        <v>88</v>
      </c>
    </row>
    <row r="281" spans="1:24" ht="10.8" thickBot="1" x14ac:dyDescent="0.25">
      <c r="A281" s="146"/>
      <c r="B281" s="154"/>
      <c r="C281" s="154"/>
      <c r="D281" s="155"/>
      <c r="E281" s="155"/>
      <c r="F281" s="155"/>
      <c r="G281" s="156"/>
      <c r="H281" s="154"/>
      <c r="I281" s="156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41"/>
      <c r="X281" s="146"/>
    </row>
    <row r="282" spans="1:24" s="83" customFormat="1" x14ac:dyDescent="0.2">
      <c r="A282" s="1"/>
      <c r="B282" s="22"/>
      <c r="C282" s="1"/>
      <c r="D282" s="3"/>
      <c r="E282" s="3"/>
      <c r="F282" s="3"/>
      <c r="G282" s="6"/>
      <c r="H282" s="1"/>
      <c r="I282" s="6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s="83" customFormat="1" ht="17.25" customHeight="1" x14ac:dyDescent="0.2">
      <c r="A283" s="1"/>
      <c r="B283" s="22"/>
      <c r="C283" s="1"/>
      <c r="D283" s="3"/>
      <c r="E283" s="3"/>
      <c r="F283" s="3"/>
      <c r="G283" s="6"/>
      <c r="H283" s="1"/>
      <c r="I283" s="6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</sheetData>
  <mergeCells count="6">
    <mergeCell ref="O3:P3"/>
    <mergeCell ref="C1:F1"/>
    <mergeCell ref="B3:D3"/>
    <mergeCell ref="E3:F3"/>
    <mergeCell ref="H3:K3"/>
    <mergeCell ref="L3:M3"/>
  </mergeCells>
  <printOptions headings="1" gridLines="1"/>
  <pageMargins left="0.75" right="0.75" top="1" bottom="1" header="0.5" footer="0.5"/>
  <pageSetup paperSize="5" scale="17" orientation="landscape" r:id="rId1"/>
  <headerFooter alignWithMargins="0">
    <oddHeader>&amp;CBy CLIN Spreadsheet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C93CF-D0A2-4C07-AB49-419EBE16AF88}">
  <sheetPr>
    <tabColor theme="4" tint="0.39997558519241921"/>
    <pageSetUpPr fitToPage="1"/>
  </sheetPr>
  <dimension ref="A1:AB283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L4" sqref="L4"/>
    </sheetView>
  </sheetViews>
  <sheetFormatPr defaultColWidth="9.109375" defaultRowHeight="10.199999999999999" x14ac:dyDescent="0.2"/>
  <cols>
    <col min="1" max="1" width="14.33203125" style="1" bestFit="1" customWidth="1"/>
    <col min="2" max="2" width="40.44140625" style="22" customWidth="1"/>
    <col min="3" max="3" width="7.33203125" style="1" customWidth="1"/>
    <col min="4" max="4" width="12.88671875" style="3" customWidth="1"/>
    <col min="5" max="5" width="13.6640625" style="3" customWidth="1"/>
    <col min="6" max="6" width="21.33203125" style="3" customWidth="1"/>
    <col min="7" max="7" width="12" style="6" bestFit="1" customWidth="1"/>
    <col min="8" max="8" width="10.6640625" style="1" bestFit="1" customWidth="1"/>
    <col min="9" max="9" width="12.33203125" style="6" customWidth="1"/>
    <col min="10" max="10" width="14.33203125" style="1" bestFit="1" customWidth="1"/>
    <col min="11" max="11" width="8.6640625" style="1" customWidth="1"/>
    <col min="12" max="12" width="14.33203125" style="1" bestFit="1" customWidth="1"/>
    <col min="13" max="13" width="15" style="1" customWidth="1"/>
    <col min="14" max="14" width="18.44140625" style="1" customWidth="1"/>
    <col min="15" max="15" width="14.44140625" style="1" bestFit="1" customWidth="1"/>
    <col min="16" max="16" width="13.88671875" style="1" customWidth="1"/>
    <col min="17" max="17" width="13.33203125" style="1" bestFit="1" customWidth="1"/>
    <col min="18" max="18" width="13" style="1" customWidth="1"/>
    <col min="19" max="19" width="14.33203125" style="1" customWidth="1"/>
    <col min="20" max="20" width="13" style="1" customWidth="1"/>
    <col min="21" max="21" width="11.5546875" style="1" bestFit="1" customWidth="1"/>
    <col min="22" max="22" width="11.109375" style="1" customWidth="1"/>
    <col min="23" max="23" width="12.109375" style="1" bestFit="1" customWidth="1"/>
    <col min="24" max="24" width="16.109375" style="1" customWidth="1"/>
    <col min="25" max="25" width="12" style="1" bestFit="1" customWidth="1"/>
    <col min="26" max="16384" width="9.109375" style="1"/>
  </cols>
  <sheetData>
    <row r="1" spans="1:28" x14ac:dyDescent="0.2">
      <c r="B1" s="21" t="s">
        <v>149</v>
      </c>
      <c r="C1" s="250"/>
      <c r="D1" s="250"/>
      <c r="E1" s="250"/>
      <c r="F1" s="250"/>
    </row>
    <row r="3" spans="1:28" x14ac:dyDescent="0.2">
      <c r="B3" s="192" t="s">
        <v>52</v>
      </c>
      <c r="C3" s="192"/>
      <c r="D3" s="193"/>
      <c r="E3" s="194" t="e">
        <f>E53+E98+E143+E188+E233+E278+#REF!</f>
        <v>#DIV/0!</v>
      </c>
      <c r="F3" s="194"/>
      <c r="H3" s="192" t="s">
        <v>53</v>
      </c>
      <c r="I3" s="192"/>
      <c r="J3" s="192"/>
      <c r="K3" s="192"/>
      <c r="L3" s="194">
        <f>F53+F98+F143+F188+F233+F278</f>
        <v>0</v>
      </c>
      <c r="M3" s="194"/>
      <c r="O3" s="200"/>
      <c r="P3" s="200"/>
      <c r="Q3" s="122"/>
      <c r="R3" s="122"/>
      <c r="S3" s="122"/>
    </row>
    <row r="4" spans="1:28" x14ac:dyDescent="0.2">
      <c r="F4" s="4" t="s">
        <v>77</v>
      </c>
      <c r="G4" s="8" t="s">
        <v>78</v>
      </c>
      <c r="H4" s="22"/>
      <c r="I4" s="1"/>
      <c r="P4" s="4" t="s">
        <v>74</v>
      </c>
    </row>
    <row r="5" spans="1:28" x14ac:dyDescent="0.2">
      <c r="C5" s="4" t="s">
        <v>55</v>
      </c>
      <c r="D5" s="4" t="s">
        <v>10</v>
      </c>
      <c r="E5" s="4" t="s">
        <v>12</v>
      </c>
      <c r="F5" s="4" t="s">
        <v>76</v>
      </c>
      <c r="G5" s="7" t="s">
        <v>75</v>
      </c>
      <c r="H5" s="23" t="s">
        <v>17</v>
      </c>
      <c r="I5" s="7" t="s">
        <v>19</v>
      </c>
      <c r="J5" s="4" t="s">
        <v>20</v>
      </c>
      <c r="K5" s="4" t="s">
        <v>21</v>
      </c>
      <c r="L5" s="121" t="s">
        <v>22</v>
      </c>
      <c r="M5" s="4" t="s">
        <v>72</v>
      </c>
      <c r="N5" s="4" t="s">
        <v>72</v>
      </c>
      <c r="O5" s="4" t="s">
        <v>72</v>
      </c>
      <c r="P5" s="4" t="s">
        <v>73</v>
      </c>
      <c r="Q5" s="4" t="s">
        <v>33</v>
      </c>
      <c r="R5" s="4" t="s">
        <v>84</v>
      </c>
      <c r="S5" s="4" t="s">
        <v>17</v>
      </c>
      <c r="T5" s="4" t="s">
        <v>34</v>
      </c>
      <c r="U5" s="4" t="s">
        <v>17</v>
      </c>
      <c r="V5" s="4" t="s">
        <v>35</v>
      </c>
      <c r="W5" s="4" t="s">
        <v>36</v>
      </c>
      <c r="X5" s="4" t="s">
        <v>110</v>
      </c>
      <c r="Y5" s="4"/>
      <c r="Z5" s="4"/>
      <c r="AA5" s="4"/>
      <c r="AB5" s="4"/>
    </row>
    <row r="6" spans="1:28" ht="10.8" thickBot="1" x14ac:dyDescent="0.25">
      <c r="A6" s="4" t="s">
        <v>96</v>
      </c>
      <c r="B6" s="23" t="s">
        <v>86</v>
      </c>
      <c r="C6" s="4" t="s">
        <v>56</v>
      </c>
      <c r="D6" s="4" t="s">
        <v>11</v>
      </c>
      <c r="E6" s="128" t="s">
        <v>13</v>
      </c>
      <c r="F6" s="128" t="s">
        <v>13</v>
      </c>
      <c r="G6" s="129" t="s">
        <v>16</v>
      </c>
      <c r="H6" s="130" t="s">
        <v>18</v>
      </c>
      <c r="I6" s="127"/>
      <c r="J6" s="5">
        <v>7.6499999999999999E-2</v>
      </c>
      <c r="K6" s="5">
        <v>6.0000000000000001E-3</v>
      </c>
      <c r="L6" s="126"/>
      <c r="M6" s="4" t="s">
        <v>24</v>
      </c>
      <c r="N6" s="4" t="s">
        <v>16</v>
      </c>
      <c r="O6" s="4" t="s">
        <v>26</v>
      </c>
      <c r="P6" s="4" t="s">
        <v>28</v>
      </c>
      <c r="Q6" s="4" t="s">
        <v>29</v>
      </c>
      <c r="R6" s="126"/>
      <c r="S6" s="4" t="s">
        <v>29</v>
      </c>
      <c r="T6" s="126"/>
      <c r="U6" s="4" t="s">
        <v>29</v>
      </c>
      <c r="V6" s="126"/>
      <c r="W6" s="4" t="s">
        <v>17</v>
      </c>
      <c r="X6" s="4" t="s">
        <v>111</v>
      </c>
      <c r="Y6" s="4"/>
      <c r="Z6" s="4"/>
      <c r="AA6" s="4"/>
      <c r="AB6" s="4"/>
    </row>
    <row r="7" spans="1:28" ht="12.75" customHeight="1" thickBot="1" x14ac:dyDescent="0.25">
      <c r="A7" s="142"/>
      <c r="B7" s="91"/>
      <c r="C7" s="131"/>
      <c r="D7" s="132" t="s">
        <v>91</v>
      </c>
      <c r="E7" s="179"/>
      <c r="F7" s="179"/>
      <c r="G7" s="133"/>
      <c r="H7" s="92"/>
      <c r="I7" s="93"/>
      <c r="J7" s="92"/>
      <c r="K7" s="93">
        <v>7000</v>
      </c>
      <c r="L7" s="93">
        <v>9000</v>
      </c>
      <c r="M7" s="92"/>
      <c r="N7" s="92" t="s">
        <v>25</v>
      </c>
      <c r="O7" s="92"/>
      <c r="P7" s="92"/>
      <c r="Q7" s="92"/>
      <c r="R7" s="92"/>
      <c r="S7" s="92"/>
      <c r="T7" s="92"/>
      <c r="U7" s="92"/>
      <c r="V7" s="92"/>
      <c r="W7" s="94"/>
      <c r="X7" s="173"/>
      <c r="Y7" s="4"/>
      <c r="Z7" s="4"/>
      <c r="AA7" s="4"/>
      <c r="AB7" s="4"/>
    </row>
    <row r="8" spans="1:28" ht="10.8" thickBot="1" x14ac:dyDescent="0.25">
      <c r="A8" s="146"/>
      <c r="B8" s="106"/>
      <c r="C8" s="110"/>
      <c r="D8" s="110" t="s">
        <v>90</v>
      </c>
      <c r="E8" s="179"/>
      <c r="F8" s="179"/>
      <c r="G8" s="110"/>
      <c r="H8" s="110"/>
      <c r="I8" s="111"/>
      <c r="J8" s="110"/>
      <c r="K8" s="111"/>
      <c r="L8" s="111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8"/>
      <c r="X8" s="175"/>
      <c r="Y8" s="4"/>
      <c r="Z8" s="4"/>
      <c r="AA8" s="4"/>
      <c r="AB8" s="4"/>
    </row>
    <row r="9" spans="1:28" x14ac:dyDescent="0.2">
      <c r="A9" s="142"/>
      <c r="B9" s="104"/>
      <c r="C9" s="133"/>
      <c r="D9" s="133"/>
      <c r="E9" s="133"/>
      <c r="F9" s="133"/>
      <c r="G9" s="147"/>
      <c r="H9" s="133"/>
      <c r="I9" s="147"/>
      <c r="J9" s="133"/>
      <c r="K9" s="147"/>
      <c r="L9" s="147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48"/>
      <c r="X9" s="173"/>
      <c r="Y9" s="4"/>
      <c r="Z9" s="4"/>
      <c r="AA9" s="4"/>
      <c r="AB9" s="4"/>
    </row>
    <row r="10" spans="1:28" x14ac:dyDescent="0.2">
      <c r="A10" s="248" t="s">
        <v>97</v>
      </c>
      <c r="B10" s="181" t="s">
        <v>125</v>
      </c>
      <c r="C10" s="110"/>
      <c r="D10" s="110"/>
      <c r="E10" s="110"/>
      <c r="F10" s="110"/>
      <c r="G10" s="111"/>
      <c r="H10" s="110"/>
      <c r="I10" s="111"/>
      <c r="J10" s="110"/>
      <c r="K10" s="111"/>
      <c r="L10" s="111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8"/>
      <c r="X10" s="174"/>
      <c r="Y10" s="4"/>
      <c r="Z10" s="4"/>
      <c r="AA10" s="4"/>
      <c r="AB10" s="4"/>
    </row>
    <row r="11" spans="1:28" x14ac:dyDescent="0.2">
      <c r="A11" s="143"/>
      <c r="B11" s="181" t="s">
        <v>138</v>
      </c>
      <c r="C11" s="110"/>
      <c r="D11" s="110"/>
      <c r="E11" s="110"/>
      <c r="F11" s="110"/>
      <c r="G11" s="111"/>
      <c r="H11" s="110"/>
      <c r="I11" s="111"/>
      <c r="J11" s="110"/>
      <c r="K11" s="111"/>
      <c r="L11" s="111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8"/>
      <c r="X11" s="249">
        <v>2860826</v>
      </c>
      <c r="Y11" s="4"/>
      <c r="Z11" s="4"/>
      <c r="AA11" s="4"/>
      <c r="AB11" s="4"/>
    </row>
    <row r="12" spans="1:28" x14ac:dyDescent="0.2">
      <c r="A12" s="143"/>
      <c r="B12" s="106" t="s">
        <v>1</v>
      </c>
      <c r="C12" s="97"/>
      <c r="D12" s="77"/>
      <c r="E12" s="95"/>
      <c r="F12" s="95"/>
      <c r="G12" s="98"/>
      <c r="H12" s="97"/>
      <c r="I12" s="98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103"/>
      <c r="X12" s="143"/>
    </row>
    <row r="13" spans="1:28" x14ac:dyDescent="0.2">
      <c r="A13" s="143"/>
      <c r="B13" s="90"/>
      <c r="C13" s="97" t="s">
        <v>30</v>
      </c>
      <c r="D13" s="75" t="e">
        <f t="shared" ref="D13:D18" si="0">F13/$F$7</f>
        <v>#DIV/0!</v>
      </c>
      <c r="E13" s="66" t="e">
        <f t="shared" ref="E13:E18" si="1">F13/$F$7*$E$7</f>
        <v>#DIV/0!</v>
      </c>
      <c r="F13" s="24">
        <v>0</v>
      </c>
      <c r="G13" s="62"/>
      <c r="H13" s="165" t="e">
        <f t="shared" ref="H13:H18" si="2">G13*E13</f>
        <v>#DIV/0!</v>
      </c>
      <c r="I13" s="99" t="e">
        <f t="shared" ref="I13:I18" si="3">E13*$I$6</f>
        <v>#DIV/0!</v>
      </c>
      <c r="J13" s="99" t="e">
        <f t="shared" ref="J13:J18" si="4">H13*$J$6</f>
        <v>#DIV/0!</v>
      </c>
      <c r="K13" s="99" t="e">
        <f t="shared" ref="K13:K18" si="5">MIN(($K$6*$K$7*(E13/2080)),(H13*$K$6))</f>
        <v>#DIV/0!</v>
      </c>
      <c r="L13" s="99" t="e">
        <f t="shared" ref="L13:L18" si="6">MIN(($L$6*$L$7*(E13/2080)),(H13*$L$6))</f>
        <v>#DIV/0!</v>
      </c>
      <c r="M13" s="137"/>
      <c r="N13" s="136"/>
      <c r="O13" s="99" t="e">
        <f t="shared" ref="O13:O18" si="7">N13*H13/100</f>
        <v>#DIV/0!</v>
      </c>
      <c r="P13" s="99" t="e">
        <f t="shared" ref="P13:P18" si="8">SUM(I13:L13)+O13</f>
        <v>#DIV/0!</v>
      </c>
      <c r="Q13" s="99" t="e">
        <f t="shared" ref="Q13:Q18" si="9">H13+P13</f>
        <v>#DIV/0!</v>
      </c>
      <c r="R13" s="99" t="e">
        <f t="shared" ref="R13:R18" si="10">Q13*$R$6</f>
        <v>#DIV/0!</v>
      </c>
      <c r="S13" s="99" t="e">
        <f t="shared" ref="S13:S18" si="11">Q13+R13</f>
        <v>#DIV/0!</v>
      </c>
      <c r="T13" s="99" t="e">
        <f t="shared" ref="T13:T18" si="12">$T$6*S13</f>
        <v>#DIV/0!</v>
      </c>
      <c r="U13" s="165" t="e">
        <f t="shared" ref="U13:U18" si="13">S13+T13</f>
        <v>#DIV/0!</v>
      </c>
      <c r="V13" s="99" t="e">
        <f t="shared" ref="V13:V18" si="14">$V$6*U13</f>
        <v>#DIV/0!</v>
      </c>
      <c r="W13" s="167" t="e">
        <f t="shared" ref="W13:W18" si="15">U13+V13</f>
        <v>#DIV/0!</v>
      </c>
      <c r="X13" s="143"/>
    </row>
    <row r="14" spans="1:28" x14ac:dyDescent="0.2">
      <c r="A14" s="143"/>
      <c r="B14" s="90"/>
      <c r="C14" s="97" t="s">
        <v>30</v>
      </c>
      <c r="D14" s="75" t="e">
        <f t="shared" si="0"/>
        <v>#DIV/0!</v>
      </c>
      <c r="E14" s="66" t="e">
        <f t="shared" si="1"/>
        <v>#DIV/0!</v>
      </c>
      <c r="F14" s="24"/>
      <c r="G14" s="62"/>
      <c r="H14" s="165" t="e">
        <f t="shared" si="2"/>
        <v>#DIV/0!</v>
      </c>
      <c r="I14" s="99" t="e">
        <f t="shared" si="3"/>
        <v>#DIV/0!</v>
      </c>
      <c r="J14" s="99" t="e">
        <f t="shared" si="4"/>
        <v>#DIV/0!</v>
      </c>
      <c r="K14" s="99" t="e">
        <f t="shared" si="5"/>
        <v>#DIV/0!</v>
      </c>
      <c r="L14" s="99" t="e">
        <f t="shared" si="6"/>
        <v>#DIV/0!</v>
      </c>
      <c r="M14" s="137"/>
      <c r="N14" s="136"/>
      <c r="O14" s="99" t="e">
        <f t="shared" si="7"/>
        <v>#DIV/0!</v>
      </c>
      <c r="P14" s="99" t="e">
        <f t="shared" si="8"/>
        <v>#DIV/0!</v>
      </c>
      <c r="Q14" s="99" t="e">
        <f t="shared" si="9"/>
        <v>#DIV/0!</v>
      </c>
      <c r="R14" s="99" t="e">
        <f t="shared" si="10"/>
        <v>#DIV/0!</v>
      </c>
      <c r="S14" s="99" t="e">
        <f t="shared" si="11"/>
        <v>#DIV/0!</v>
      </c>
      <c r="T14" s="99" t="e">
        <f t="shared" si="12"/>
        <v>#DIV/0!</v>
      </c>
      <c r="U14" s="165" t="e">
        <f t="shared" si="13"/>
        <v>#DIV/0!</v>
      </c>
      <c r="V14" s="99" t="e">
        <f t="shared" si="14"/>
        <v>#DIV/0!</v>
      </c>
      <c r="W14" s="167" t="e">
        <f t="shared" si="15"/>
        <v>#DIV/0!</v>
      </c>
      <c r="X14" s="143"/>
    </row>
    <row r="15" spans="1:28" x14ac:dyDescent="0.2">
      <c r="A15" s="143"/>
      <c r="B15" s="90"/>
      <c r="C15" s="97" t="s">
        <v>30</v>
      </c>
      <c r="D15" s="75" t="e">
        <f t="shared" si="0"/>
        <v>#DIV/0!</v>
      </c>
      <c r="E15" s="66" t="e">
        <f t="shared" si="1"/>
        <v>#DIV/0!</v>
      </c>
      <c r="F15" s="84"/>
      <c r="G15" s="62"/>
      <c r="H15" s="165" t="e">
        <f t="shared" si="2"/>
        <v>#DIV/0!</v>
      </c>
      <c r="I15" s="99" t="e">
        <f t="shared" si="3"/>
        <v>#DIV/0!</v>
      </c>
      <c r="J15" s="99" t="e">
        <f t="shared" si="4"/>
        <v>#DIV/0!</v>
      </c>
      <c r="K15" s="99" t="e">
        <f t="shared" si="5"/>
        <v>#DIV/0!</v>
      </c>
      <c r="L15" s="99" t="e">
        <f t="shared" si="6"/>
        <v>#DIV/0!</v>
      </c>
      <c r="M15" s="137"/>
      <c r="N15" s="136"/>
      <c r="O15" s="99" t="e">
        <f t="shared" si="7"/>
        <v>#DIV/0!</v>
      </c>
      <c r="P15" s="99" t="e">
        <f t="shared" si="8"/>
        <v>#DIV/0!</v>
      </c>
      <c r="Q15" s="99" t="e">
        <f t="shared" si="9"/>
        <v>#DIV/0!</v>
      </c>
      <c r="R15" s="99" t="e">
        <f t="shared" si="10"/>
        <v>#DIV/0!</v>
      </c>
      <c r="S15" s="99" t="e">
        <f t="shared" si="11"/>
        <v>#DIV/0!</v>
      </c>
      <c r="T15" s="99" t="e">
        <f t="shared" si="12"/>
        <v>#DIV/0!</v>
      </c>
      <c r="U15" s="165" t="e">
        <f t="shared" si="13"/>
        <v>#DIV/0!</v>
      </c>
      <c r="V15" s="99" t="e">
        <f t="shared" si="14"/>
        <v>#DIV/0!</v>
      </c>
      <c r="W15" s="167" t="e">
        <f t="shared" si="15"/>
        <v>#DIV/0!</v>
      </c>
      <c r="X15" s="143"/>
    </row>
    <row r="16" spans="1:28" x14ac:dyDescent="0.2">
      <c r="A16" s="143"/>
      <c r="B16" s="90"/>
      <c r="C16" s="97" t="s">
        <v>30</v>
      </c>
      <c r="D16" s="75" t="e">
        <f t="shared" si="0"/>
        <v>#DIV/0!</v>
      </c>
      <c r="E16" s="66" t="e">
        <f t="shared" si="1"/>
        <v>#DIV/0!</v>
      </c>
      <c r="F16" s="24"/>
      <c r="G16" s="62"/>
      <c r="H16" s="165" t="e">
        <f t="shared" si="2"/>
        <v>#DIV/0!</v>
      </c>
      <c r="I16" s="99" t="e">
        <f t="shared" si="3"/>
        <v>#DIV/0!</v>
      </c>
      <c r="J16" s="99" t="e">
        <f t="shared" si="4"/>
        <v>#DIV/0!</v>
      </c>
      <c r="K16" s="99" t="e">
        <f t="shared" si="5"/>
        <v>#DIV/0!</v>
      </c>
      <c r="L16" s="99" t="e">
        <f t="shared" si="6"/>
        <v>#DIV/0!</v>
      </c>
      <c r="M16" s="137"/>
      <c r="N16" s="136"/>
      <c r="O16" s="99" t="e">
        <f t="shared" si="7"/>
        <v>#DIV/0!</v>
      </c>
      <c r="P16" s="99" t="e">
        <f t="shared" si="8"/>
        <v>#DIV/0!</v>
      </c>
      <c r="Q16" s="99" t="e">
        <f t="shared" si="9"/>
        <v>#DIV/0!</v>
      </c>
      <c r="R16" s="99" t="e">
        <f t="shared" si="10"/>
        <v>#DIV/0!</v>
      </c>
      <c r="S16" s="99" t="e">
        <f t="shared" si="11"/>
        <v>#DIV/0!</v>
      </c>
      <c r="T16" s="99" t="e">
        <f t="shared" si="12"/>
        <v>#DIV/0!</v>
      </c>
      <c r="U16" s="165" t="e">
        <f t="shared" si="13"/>
        <v>#DIV/0!</v>
      </c>
      <c r="V16" s="99" t="e">
        <f t="shared" si="14"/>
        <v>#DIV/0!</v>
      </c>
      <c r="W16" s="167" t="e">
        <f t="shared" si="15"/>
        <v>#DIV/0!</v>
      </c>
      <c r="X16" s="143"/>
    </row>
    <row r="17" spans="1:24" x14ac:dyDescent="0.2">
      <c r="A17" s="143"/>
      <c r="B17" s="90"/>
      <c r="C17" s="97" t="s">
        <v>30</v>
      </c>
      <c r="D17" s="75" t="e">
        <f t="shared" si="0"/>
        <v>#DIV/0!</v>
      </c>
      <c r="E17" s="66" t="e">
        <f t="shared" si="1"/>
        <v>#DIV/0!</v>
      </c>
      <c r="F17" s="84"/>
      <c r="G17" s="62"/>
      <c r="H17" s="165" t="e">
        <f t="shared" si="2"/>
        <v>#DIV/0!</v>
      </c>
      <c r="I17" s="99" t="e">
        <f t="shared" si="3"/>
        <v>#DIV/0!</v>
      </c>
      <c r="J17" s="99" t="e">
        <f t="shared" si="4"/>
        <v>#DIV/0!</v>
      </c>
      <c r="K17" s="99" t="e">
        <f t="shared" si="5"/>
        <v>#DIV/0!</v>
      </c>
      <c r="L17" s="99" t="e">
        <f t="shared" si="6"/>
        <v>#DIV/0!</v>
      </c>
      <c r="M17" s="53"/>
      <c r="N17" s="85"/>
      <c r="O17" s="99" t="e">
        <f t="shared" si="7"/>
        <v>#DIV/0!</v>
      </c>
      <c r="P17" s="99" t="e">
        <f t="shared" si="8"/>
        <v>#DIV/0!</v>
      </c>
      <c r="Q17" s="99" t="e">
        <f t="shared" si="9"/>
        <v>#DIV/0!</v>
      </c>
      <c r="R17" s="99" t="e">
        <f t="shared" si="10"/>
        <v>#DIV/0!</v>
      </c>
      <c r="S17" s="99" t="e">
        <f t="shared" si="11"/>
        <v>#DIV/0!</v>
      </c>
      <c r="T17" s="99" t="e">
        <f t="shared" si="12"/>
        <v>#DIV/0!</v>
      </c>
      <c r="U17" s="165" t="e">
        <f t="shared" si="13"/>
        <v>#DIV/0!</v>
      </c>
      <c r="V17" s="99" t="e">
        <f t="shared" si="14"/>
        <v>#DIV/0!</v>
      </c>
      <c r="W17" s="167" t="e">
        <f t="shared" si="15"/>
        <v>#DIV/0!</v>
      </c>
      <c r="X17" s="143"/>
    </row>
    <row r="18" spans="1:24" x14ac:dyDescent="0.2">
      <c r="A18" s="143"/>
      <c r="B18" s="90"/>
      <c r="C18" s="97" t="s">
        <v>30</v>
      </c>
      <c r="D18" s="75" t="e">
        <f t="shared" si="0"/>
        <v>#DIV/0!</v>
      </c>
      <c r="E18" s="66" t="e">
        <f t="shared" si="1"/>
        <v>#DIV/0!</v>
      </c>
      <c r="F18" s="24"/>
      <c r="G18" s="62"/>
      <c r="H18" s="165" t="e">
        <f t="shared" si="2"/>
        <v>#DIV/0!</v>
      </c>
      <c r="I18" s="99" t="e">
        <f t="shared" si="3"/>
        <v>#DIV/0!</v>
      </c>
      <c r="J18" s="99" t="e">
        <f t="shared" si="4"/>
        <v>#DIV/0!</v>
      </c>
      <c r="K18" s="99" t="e">
        <f t="shared" si="5"/>
        <v>#DIV/0!</v>
      </c>
      <c r="L18" s="99" t="e">
        <f t="shared" si="6"/>
        <v>#DIV/0!</v>
      </c>
      <c r="M18" s="53"/>
      <c r="N18" s="85"/>
      <c r="O18" s="99" t="e">
        <f t="shared" si="7"/>
        <v>#DIV/0!</v>
      </c>
      <c r="P18" s="99" t="e">
        <f t="shared" si="8"/>
        <v>#DIV/0!</v>
      </c>
      <c r="Q18" s="99" t="e">
        <f t="shared" si="9"/>
        <v>#DIV/0!</v>
      </c>
      <c r="R18" s="99" t="e">
        <f t="shared" si="10"/>
        <v>#DIV/0!</v>
      </c>
      <c r="S18" s="99" t="e">
        <f t="shared" si="11"/>
        <v>#DIV/0!</v>
      </c>
      <c r="T18" s="99" t="e">
        <f t="shared" si="12"/>
        <v>#DIV/0!</v>
      </c>
      <c r="U18" s="165" t="e">
        <f t="shared" si="13"/>
        <v>#DIV/0!</v>
      </c>
      <c r="V18" s="99" t="e">
        <f t="shared" si="14"/>
        <v>#DIV/0!</v>
      </c>
      <c r="W18" s="167" t="e">
        <f t="shared" si="15"/>
        <v>#DIV/0!</v>
      </c>
      <c r="X18" s="143"/>
    </row>
    <row r="19" spans="1:24" s="2" customFormat="1" x14ac:dyDescent="0.2">
      <c r="A19" s="144"/>
      <c r="B19" s="106" t="s">
        <v>2</v>
      </c>
      <c r="C19" s="101"/>
      <c r="D19" s="76" t="e">
        <f>SUM(D13:D18)</f>
        <v>#DIV/0!</v>
      </c>
      <c r="E19" s="68" t="e">
        <f>SUM(E13:E18)</f>
        <v>#DIV/0!</v>
      </c>
      <c r="F19" s="68">
        <f>SUM(F13:F18)</f>
        <v>0</v>
      </c>
      <c r="G19" s="119"/>
      <c r="H19" s="166" t="e">
        <f>SUM(H13:H18)</f>
        <v>#DIV/0!</v>
      </c>
      <c r="I19" s="119" t="e">
        <f>SUM(I13:I18)</f>
        <v>#DIV/0!</v>
      </c>
      <c r="J19" s="119" t="e">
        <f>SUM(J13:J18)</f>
        <v>#DIV/0!</v>
      </c>
      <c r="K19" s="119" t="e">
        <f>SUM(K13:K18)</f>
        <v>#DIV/0!</v>
      </c>
      <c r="L19" s="119" t="e">
        <f>SUM(L13:L18)</f>
        <v>#DIV/0!</v>
      </c>
      <c r="M19" s="101"/>
      <c r="N19" s="101"/>
      <c r="O19" s="119" t="e">
        <f t="shared" ref="O19:W19" si="16">SUM(O13:O18)</f>
        <v>#DIV/0!</v>
      </c>
      <c r="P19" s="119" t="e">
        <f t="shared" si="16"/>
        <v>#DIV/0!</v>
      </c>
      <c r="Q19" s="166" t="e">
        <f t="shared" si="16"/>
        <v>#DIV/0!</v>
      </c>
      <c r="R19" s="166" t="e">
        <f t="shared" si="16"/>
        <v>#DIV/0!</v>
      </c>
      <c r="S19" s="166" t="e">
        <f t="shared" si="16"/>
        <v>#DIV/0!</v>
      </c>
      <c r="T19" s="119" t="e">
        <f t="shared" si="16"/>
        <v>#DIV/0!</v>
      </c>
      <c r="U19" s="166" t="e">
        <f t="shared" si="16"/>
        <v>#DIV/0!</v>
      </c>
      <c r="V19" s="119" t="e">
        <f t="shared" si="16"/>
        <v>#DIV/0!</v>
      </c>
      <c r="W19" s="168" t="e">
        <f t="shared" si="16"/>
        <v>#DIV/0!</v>
      </c>
      <c r="X19" s="144"/>
    </row>
    <row r="20" spans="1:24" x14ac:dyDescent="0.2">
      <c r="A20" s="143"/>
      <c r="B20" s="106"/>
      <c r="C20" s="97"/>
      <c r="D20" s="77"/>
      <c r="E20" s="69"/>
      <c r="F20" s="105"/>
      <c r="G20" s="99"/>
      <c r="H20" s="165"/>
      <c r="I20" s="99"/>
      <c r="J20" s="166"/>
      <c r="K20" s="165"/>
      <c r="L20" s="165"/>
      <c r="M20" s="97"/>
      <c r="N20" s="97"/>
      <c r="O20" s="165"/>
      <c r="P20" s="165"/>
      <c r="Q20" s="165"/>
      <c r="R20" s="165"/>
      <c r="S20" s="165"/>
      <c r="T20" s="165"/>
      <c r="U20" s="165"/>
      <c r="V20" s="165"/>
      <c r="W20" s="167"/>
      <c r="X20" s="143"/>
    </row>
    <row r="21" spans="1:24" x14ac:dyDescent="0.2">
      <c r="A21" s="143"/>
      <c r="B21" s="106" t="s">
        <v>89</v>
      </c>
      <c r="C21" s="97"/>
      <c r="D21" s="77"/>
      <c r="E21" s="69"/>
      <c r="F21" s="105"/>
      <c r="G21" s="99"/>
      <c r="H21" s="165"/>
      <c r="I21" s="99"/>
      <c r="J21" s="165"/>
      <c r="K21" s="165"/>
      <c r="L21" s="165"/>
      <c r="M21" s="97"/>
      <c r="N21" s="97"/>
      <c r="O21" s="165"/>
      <c r="P21" s="165"/>
      <c r="Q21" s="165"/>
      <c r="R21" s="165"/>
      <c r="S21" s="165"/>
      <c r="T21" s="165"/>
      <c r="U21" s="165"/>
      <c r="V21" s="165"/>
      <c r="W21" s="167"/>
      <c r="X21" s="143"/>
    </row>
    <row r="22" spans="1:24" x14ac:dyDescent="0.2">
      <c r="A22" s="143"/>
      <c r="B22" s="123"/>
      <c r="C22" s="97" t="s">
        <v>30</v>
      </c>
      <c r="D22" s="75" t="e">
        <f t="shared" ref="D22:D28" si="17">F22/$F$8</f>
        <v>#DIV/0!</v>
      </c>
      <c r="E22" s="66" t="e">
        <f t="shared" ref="E22:E28" si="18">F22/$F$8*$E$8</f>
        <v>#DIV/0!</v>
      </c>
      <c r="F22" s="84"/>
      <c r="G22" s="62"/>
      <c r="H22" s="165" t="e">
        <f>G22*E22</f>
        <v>#DIV/0!</v>
      </c>
      <c r="I22" s="99" t="e">
        <f>E22*$I$6</f>
        <v>#DIV/0!</v>
      </c>
      <c r="J22" s="99" t="e">
        <f>H22*$J$6</f>
        <v>#DIV/0!</v>
      </c>
      <c r="K22" s="99" t="e">
        <f>MIN(($K$6*$K$7*(E22/2080)),(H22*$K$6))</f>
        <v>#DIV/0!</v>
      </c>
      <c r="L22" s="99" t="e">
        <f>MIN(($L$6*$L$7*(E22/2080)),(H22*$L$6))</f>
        <v>#DIV/0!</v>
      </c>
      <c r="M22" s="137"/>
      <c r="N22" s="136"/>
      <c r="O22" s="99" t="e">
        <f>N22*H22/100</f>
        <v>#DIV/0!</v>
      </c>
      <c r="P22" s="99" t="e">
        <f>SUM(I22:L22)+O22</f>
        <v>#DIV/0!</v>
      </c>
      <c r="Q22" s="165" t="e">
        <f>H22+P22</f>
        <v>#DIV/0!</v>
      </c>
      <c r="R22" s="165" t="e">
        <f>Q22*$R$6</f>
        <v>#DIV/0!</v>
      </c>
      <c r="S22" s="165" t="e">
        <f>R22+Q22</f>
        <v>#DIV/0!</v>
      </c>
      <c r="T22" s="99" t="e">
        <f>$T$6*S22</f>
        <v>#DIV/0!</v>
      </c>
      <c r="U22" s="165" t="e">
        <f>S22+T22</f>
        <v>#DIV/0!</v>
      </c>
      <c r="V22" s="99" t="e">
        <f>$V$6*U22</f>
        <v>#DIV/0!</v>
      </c>
      <c r="W22" s="167" t="e">
        <f>U22+V22</f>
        <v>#DIV/0!</v>
      </c>
      <c r="X22" s="143"/>
    </row>
    <row r="23" spans="1:24" x14ac:dyDescent="0.2">
      <c r="A23" s="143"/>
      <c r="B23" s="123"/>
      <c r="C23" s="97" t="s">
        <v>30</v>
      </c>
      <c r="D23" s="75" t="e">
        <f t="shared" si="17"/>
        <v>#DIV/0!</v>
      </c>
      <c r="E23" s="66" t="e">
        <f t="shared" si="18"/>
        <v>#DIV/0!</v>
      </c>
      <c r="F23" s="24"/>
      <c r="G23" s="62"/>
      <c r="H23" s="165" t="e">
        <f t="shared" ref="H23:H35" si="19">G23*E23</f>
        <v>#DIV/0!</v>
      </c>
      <c r="I23" s="99" t="e">
        <f t="shared" ref="I23:I35" si="20">E23*$I$6</f>
        <v>#DIV/0!</v>
      </c>
      <c r="J23" s="99" t="e">
        <f t="shared" ref="J23:J35" si="21">H23*$J$6</f>
        <v>#DIV/0!</v>
      </c>
      <c r="K23" s="99" t="e">
        <f t="shared" ref="K23:K35" si="22">MIN(($K$6*$K$7*(E23/2080)),(H23*$K$6))</f>
        <v>#DIV/0!</v>
      </c>
      <c r="L23" s="99" t="e">
        <f t="shared" ref="L23:L35" si="23">MIN(($L$6*$L$7*(E23/2080)),(H23*$L$6))</f>
        <v>#DIV/0!</v>
      </c>
      <c r="M23" s="137"/>
      <c r="N23" s="136"/>
      <c r="O23" s="99" t="e">
        <f t="shared" ref="O23:O35" si="24">N23*H23/100</f>
        <v>#DIV/0!</v>
      </c>
      <c r="P23" s="99" t="e">
        <f t="shared" ref="P23:P35" si="25">SUM(I23:L23)+O23</f>
        <v>#DIV/0!</v>
      </c>
      <c r="Q23" s="165" t="e">
        <f t="shared" ref="Q23:Q35" si="26">H23+P23</f>
        <v>#DIV/0!</v>
      </c>
      <c r="R23" s="165" t="e">
        <f t="shared" ref="R23:R35" si="27">Q23*$R$6</f>
        <v>#DIV/0!</v>
      </c>
      <c r="S23" s="165" t="e">
        <f t="shared" ref="S23:S35" si="28">R23+Q23</f>
        <v>#DIV/0!</v>
      </c>
      <c r="T23" s="99" t="e">
        <f t="shared" ref="T23:T35" si="29">$T$6*S23</f>
        <v>#DIV/0!</v>
      </c>
      <c r="U23" s="165" t="e">
        <f t="shared" ref="U23:U35" si="30">S23+T23</f>
        <v>#DIV/0!</v>
      </c>
      <c r="V23" s="99" t="e">
        <f t="shared" ref="V23:V35" si="31">$V$6*U23</f>
        <v>#DIV/0!</v>
      </c>
      <c r="W23" s="167" t="e">
        <f t="shared" ref="W23:W35" si="32">U23+V23</f>
        <v>#DIV/0!</v>
      </c>
      <c r="X23" s="143"/>
    </row>
    <row r="24" spans="1:24" x14ac:dyDescent="0.2">
      <c r="A24" s="143"/>
      <c r="B24" s="123"/>
      <c r="C24" s="97" t="s">
        <v>30</v>
      </c>
      <c r="D24" s="75" t="e">
        <f t="shared" si="17"/>
        <v>#DIV/0!</v>
      </c>
      <c r="E24" s="66" t="e">
        <f t="shared" si="18"/>
        <v>#DIV/0!</v>
      </c>
      <c r="F24" s="24">
        <v>0</v>
      </c>
      <c r="G24" s="62"/>
      <c r="H24" s="165" t="e">
        <f t="shared" si="19"/>
        <v>#DIV/0!</v>
      </c>
      <c r="I24" s="99" t="e">
        <f t="shared" si="20"/>
        <v>#DIV/0!</v>
      </c>
      <c r="J24" s="99" t="e">
        <f t="shared" si="21"/>
        <v>#DIV/0!</v>
      </c>
      <c r="K24" s="99" t="e">
        <f t="shared" si="22"/>
        <v>#DIV/0!</v>
      </c>
      <c r="L24" s="99" t="e">
        <f t="shared" si="23"/>
        <v>#DIV/0!</v>
      </c>
      <c r="M24" s="137"/>
      <c r="N24" s="136"/>
      <c r="O24" s="99" t="e">
        <f t="shared" si="24"/>
        <v>#DIV/0!</v>
      </c>
      <c r="P24" s="99" t="e">
        <f t="shared" si="25"/>
        <v>#DIV/0!</v>
      </c>
      <c r="Q24" s="165" t="e">
        <f t="shared" si="26"/>
        <v>#DIV/0!</v>
      </c>
      <c r="R24" s="165" t="e">
        <f t="shared" si="27"/>
        <v>#DIV/0!</v>
      </c>
      <c r="S24" s="165" t="e">
        <f t="shared" si="28"/>
        <v>#DIV/0!</v>
      </c>
      <c r="T24" s="99" t="e">
        <f t="shared" si="29"/>
        <v>#DIV/0!</v>
      </c>
      <c r="U24" s="165" t="e">
        <f t="shared" si="30"/>
        <v>#DIV/0!</v>
      </c>
      <c r="V24" s="99" t="e">
        <f t="shared" si="31"/>
        <v>#DIV/0!</v>
      </c>
      <c r="W24" s="167" t="e">
        <f t="shared" si="32"/>
        <v>#DIV/0!</v>
      </c>
      <c r="X24" s="143"/>
    </row>
    <row r="25" spans="1:24" x14ac:dyDescent="0.2">
      <c r="A25" s="143"/>
      <c r="B25" s="123"/>
      <c r="C25" s="97" t="s">
        <v>30</v>
      </c>
      <c r="D25" s="75" t="e">
        <f t="shared" si="17"/>
        <v>#DIV/0!</v>
      </c>
      <c r="E25" s="66" t="e">
        <f t="shared" si="18"/>
        <v>#DIV/0!</v>
      </c>
      <c r="F25" s="24"/>
      <c r="G25" s="62"/>
      <c r="H25" s="165" t="e">
        <f t="shared" si="19"/>
        <v>#DIV/0!</v>
      </c>
      <c r="I25" s="99" t="e">
        <f t="shared" si="20"/>
        <v>#DIV/0!</v>
      </c>
      <c r="J25" s="99" t="e">
        <f t="shared" si="21"/>
        <v>#DIV/0!</v>
      </c>
      <c r="K25" s="99" t="e">
        <f t="shared" si="22"/>
        <v>#DIV/0!</v>
      </c>
      <c r="L25" s="99" t="e">
        <f t="shared" si="23"/>
        <v>#DIV/0!</v>
      </c>
      <c r="M25" s="53"/>
      <c r="N25" s="85"/>
      <c r="O25" s="99" t="e">
        <f t="shared" si="24"/>
        <v>#DIV/0!</v>
      </c>
      <c r="P25" s="99" t="e">
        <f t="shared" si="25"/>
        <v>#DIV/0!</v>
      </c>
      <c r="Q25" s="165" t="e">
        <f t="shared" si="26"/>
        <v>#DIV/0!</v>
      </c>
      <c r="R25" s="165" t="e">
        <f t="shared" si="27"/>
        <v>#DIV/0!</v>
      </c>
      <c r="S25" s="165" t="e">
        <f t="shared" si="28"/>
        <v>#DIV/0!</v>
      </c>
      <c r="T25" s="99" t="e">
        <f t="shared" si="29"/>
        <v>#DIV/0!</v>
      </c>
      <c r="U25" s="165" t="e">
        <f t="shared" si="30"/>
        <v>#DIV/0!</v>
      </c>
      <c r="V25" s="99" t="e">
        <f t="shared" si="31"/>
        <v>#DIV/0!</v>
      </c>
      <c r="W25" s="167" t="e">
        <f t="shared" si="32"/>
        <v>#DIV/0!</v>
      </c>
      <c r="X25" s="143"/>
    </row>
    <row r="26" spans="1:24" x14ac:dyDescent="0.2">
      <c r="A26" s="143"/>
      <c r="B26" s="123"/>
      <c r="C26" s="97" t="s">
        <v>30</v>
      </c>
      <c r="D26" s="75" t="e">
        <f t="shared" si="17"/>
        <v>#DIV/0!</v>
      </c>
      <c r="E26" s="66" t="e">
        <f t="shared" si="18"/>
        <v>#DIV/0!</v>
      </c>
      <c r="F26" s="24"/>
      <c r="G26" s="62"/>
      <c r="H26" s="165" t="e">
        <f t="shared" si="19"/>
        <v>#DIV/0!</v>
      </c>
      <c r="I26" s="99" t="e">
        <f t="shared" si="20"/>
        <v>#DIV/0!</v>
      </c>
      <c r="J26" s="99" t="e">
        <f t="shared" si="21"/>
        <v>#DIV/0!</v>
      </c>
      <c r="K26" s="99" t="e">
        <f t="shared" si="22"/>
        <v>#DIV/0!</v>
      </c>
      <c r="L26" s="99" t="e">
        <f t="shared" si="23"/>
        <v>#DIV/0!</v>
      </c>
      <c r="M26" s="53"/>
      <c r="N26" s="85"/>
      <c r="O26" s="99" t="e">
        <f t="shared" si="24"/>
        <v>#DIV/0!</v>
      </c>
      <c r="P26" s="99" t="e">
        <f t="shared" si="25"/>
        <v>#DIV/0!</v>
      </c>
      <c r="Q26" s="165" t="e">
        <f t="shared" si="26"/>
        <v>#DIV/0!</v>
      </c>
      <c r="R26" s="165" t="e">
        <f t="shared" si="27"/>
        <v>#DIV/0!</v>
      </c>
      <c r="S26" s="165" t="e">
        <f t="shared" si="28"/>
        <v>#DIV/0!</v>
      </c>
      <c r="T26" s="99" t="e">
        <f t="shared" si="29"/>
        <v>#DIV/0!</v>
      </c>
      <c r="U26" s="165" t="e">
        <f t="shared" si="30"/>
        <v>#DIV/0!</v>
      </c>
      <c r="V26" s="99" t="e">
        <f t="shared" si="31"/>
        <v>#DIV/0!</v>
      </c>
      <c r="W26" s="167" t="e">
        <f t="shared" si="32"/>
        <v>#DIV/0!</v>
      </c>
      <c r="X26" s="143"/>
    </row>
    <row r="27" spans="1:24" x14ac:dyDescent="0.2">
      <c r="A27" s="143"/>
      <c r="B27" s="123"/>
      <c r="C27" s="97" t="s">
        <v>30</v>
      </c>
      <c r="D27" s="75" t="e">
        <f t="shared" si="17"/>
        <v>#DIV/0!</v>
      </c>
      <c r="E27" s="66" t="e">
        <f t="shared" si="18"/>
        <v>#DIV/0!</v>
      </c>
      <c r="F27" s="24"/>
      <c r="G27" s="62"/>
      <c r="H27" s="165" t="e">
        <f t="shared" si="19"/>
        <v>#DIV/0!</v>
      </c>
      <c r="I27" s="99" t="e">
        <f t="shared" si="20"/>
        <v>#DIV/0!</v>
      </c>
      <c r="J27" s="99" t="e">
        <f t="shared" si="21"/>
        <v>#DIV/0!</v>
      </c>
      <c r="K27" s="99" t="e">
        <f t="shared" si="22"/>
        <v>#DIV/0!</v>
      </c>
      <c r="L27" s="99" t="e">
        <f t="shared" si="23"/>
        <v>#DIV/0!</v>
      </c>
      <c r="M27" s="53"/>
      <c r="N27" s="85"/>
      <c r="O27" s="99" t="e">
        <f t="shared" si="24"/>
        <v>#DIV/0!</v>
      </c>
      <c r="P27" s="99" t="e">
        <f t="shared" si="25"/>
        <v>#DIV/0!</v>
      </c>
      <c r="Q27" s="165" t="e">
        <f t="shared" si="26"/>
        <v>#DIV/0!</v>
      </c>
      <c r="R27" s="165" t="e">
        <f t="shared" si="27"/>
        <v>#DIV/0!</v>
      </c>
      <c r="S27" s="165" t="e">
        <f t="shared" si="28"/>
        <v>#DIV/0!</v>
      </c>
      <c r="T27" s="99" t="e">
        <f t="shared" si="29"/>
        <v>#DIV/0!</v>
      </c>
      <c r="U27" s="165" t="e">
        <f t="shared" si="30"/>
        <v>#DIV/0!</v>
      </c>
      <c r="V27" s="99" t="e">
        <f t="shared" si="31"/>
        <v>#DIV/0!</v>
      </c>
      <c r="W27" s="167" t="e">
        <f t="shared" si="32"/>
        <v>#DIV/0!</v>
      </c>
      <c r="X27" s="143"/>
    </row>
    <row r="28" spans="1:24" x14ac:dyDescent="0.2">
      <c r="A28" s="143"/>
      <c r="B28" s="123"/>
      <c r="C28" s="97" t="s">
        <v>30</v>
      </c>
      <c r="D28" s="75" t="e">
        <f t="shared" si="17"/>
        <v>#DIV/0!</v>
      </c>
      <c r="E28" s="66" t="e">
        <f t="shared" si="18"/>
        <v>#DIV/0!</v>
      </c>
      <c r="F28" s="24"/>
      <c r="G28" s="62"/>
      <c r="H28" s="165" t="e">
        <f t="shared" si="19"/>
        <v>#DIV/0!</v>
      </c>
      <c r="I28" s="99" t="e">
        <f t="shared" si="20"/>
        <v>#DIV/0!</v>
      </c>
      <c r="J28" s="99" t="e">
        <f t="shared" si="21"/>
        <v>#DIV/0!</v>
      </c>
      <c r="K28" s="99" t="e">
        <f t="shared" si="22"/>
        <v>#DIV/0!</v>
      </c>
      <c r="L28" s="99" t="e">
        <f t="shared" si="23"/>
        <v>#DIV/0!</v>
      </c>
      <c r="M28" s="53"/>
      <c r="N28" s="85"/>
      <c r="O28" s="99" t="e">
        <f t="shared" si="24"/>
        <v>#DIV/0!</v>
      </c>
      <c r="P28" s="99" t="e">
        <f t="shared" si="25"/>
        <v>#DIV/0!</v>
      </c>
      <c r="Q28" s="165" t="e">
        <f t="shared" si="26"/>
        <v>#DIV/0!</v>
      </c>
      <c r="R28" s="165" t="e">
        <f t="shared" si="27"/>
        <v>#DIV/0!</v>
      </c>
      <c r="S28" s="165" t="e">
        <f t="shared" si="28"/>
        <v>#DIV/0!</v>
      </c>
      <c r="T28" s="99" t="e">
        <f t="shared" si="29"/>
        <v>#DIV/0!</v>
      </c>
      <c r="U28" s="165" t="e">
        <f t="shared" si="30"/>
        <v>#DIV/0!</v>
      </c>
      <c r="V28" s="99" t="e">
        <f t="shared" si="31"/>
        <v>#DIV/0!</v>
      </c>
      <c r="W28" s="167" t="e">
        <f t="shared" si="32"/>
        <v>#DIV/0!</v>
      </c>
      <c r="X28" s="143"/>
    </row>
    <row r="29" spans="1:24" x14ac:dyDescent="0.2">
      <c r="A29" s="143"/>
      <c r="B29" s="106" t="s">
        <v>92</v>
      </c>
      <c r="C29" s="97"/>
      <c r="D29" s="75"/>
      <c r="E29" s="66"/>
      <c r="F29" s="66"/>
      <c r="G29" s="99"/>
      <c r="H29" s="165"/>
      <c r="I29" s="99"/>
      <c r="J29" s="99"/>
      <c r="K29" s="99"/>
      <c r="L29" s="99"/>
      <c r="M29" s="97"/>
      <c r="N29" s="125"/>
      <c r="O29" s="99"/>
      <c r="P29" s="99"/>
      <c r="Q29" s="165"/>
      <c r="R29" s="165"/>
      <c r="S29" s="165"/>
      <c r="T29" s="99"/>
      <c r="U29" s="165"/>
      <c r="V29" s="99"/>
      <c r="W29" s="167"/>
      <c r="X29" s="143"/>
    </row>
    <row r="30" spans="1:24" x14ac:dyDescent="0.2">
      <c r="A30" s="143"/>
      <c r="B30" s="123"/>
      <c r="C30" s="97" t="s">
        <v>30</v>
      </c>
      <c r="D30" s="75" t="e">
        <f t="shared" ref="D30:D35" si="33">F30/$F$7</f>
        <v>#DIV/0!</v>
      </c>
      <c r="E30" s="66" t="e">
        <f t="shared" ref="E30:E35" si="34">F30/$F$7*$E$7</f>
        <v>#DIV/0!</v>
      </c>
      <c r="F30" s="24"/>
      <c r="G30" s="62"/>
      <c r="H30" s="165" t="e">
        <f t="shared" si="19"/>
        <v>#DIV/0!</v>
      </c>
      <c r="I30" s="99" t="e">
        <f t="shared" si="20"/>
        <v>#DIV/0!</v>
      </c>
      <c r="J30" s="99" t="e">
        <f t="shared" si="21"/>
        <v>#DIV/0!</v>
      </c>
      <c r="K30" s="99" t="e">
        <f t="shared" si="22"/>
        <v>#DIV/0!</v>
      </c>
      <c r="L30" s="99" t="e">
        <f t="shared" si="23"/>
        <v>#DIV/0!</v>
      </c>
      <c r="M30" s="137"/>
      <c r="N30" s="136"/>
      <c r="O30" s="99" t="e">
        <f t="shared" si="24"/>
        <v>#DIV/0!</v>
      </c>
      <c r="P30" s="99" t="e">
        <f t="shared" si="25"/>
        <v>#DIV/0!</v>
      </c>
      <c r="Q30" s="165" t="e">
        <f t="shared" si="26"/>
        <v>#DIV/0!</v>
      </c>
      <c r="R30" s="165" t="e">
        <f t="shared" si="27"/>
        <v>#DIV/0!</v>
      </c>
      <c r="S30" s="165" t="e">
        <f t="shared" si="28"/>
        <v>#DIV/0!</v>
      </c>
      <c r="T30" s="99" t="e">
        <f t="shared" si="29"/>
        <v>#DIV/0!</v>
      </c>
      <c r="U30" s="165" t="e">
        <f t="shared" si="30"/>
        <v>#DIV/0!</v>
      </c>
      <c r="V30" s="99" t="e">
        <f t="shared" si="31"/>
        <v>#DIV/0!</v>
      </c>
      <c r="W30" s="167" t="e">
        <f t="shared" si="32"/>
        <v>#DIV/0!</v>
      </c>
      <c r="X30" s="143"/>
    </row>
    <row r="31" spans="1:24" x14ac:dyDescent="0.2">
      <c r="A31" s="143"/>
      <c r="B31" s="123"/>
      <c r="C31" s="97" t="s">
        <v>30</v>
      </c>
      <c r="D31" s="75" t="e">
        <f t="shared" si="33"/>
        <v>#DIV/0!</v>
      </c>
      <c r="E31" s="66" t="e">
        <f t="shared" si="34"/>
        <v>#DIV/0!</v>
      </c>
      <c r="F31" s="24"/>
      <c r="G31" s="62"/>
      <c r="H31" s="165" t="e">
        <f t="shared" si="19"/>
        <v>#DIV/0!</v>
      </c>
      <c r="I31" s="99" t="e">
        <f t="shared" si="20"/>
        <v>#DIV/0!</v>
      </c>
      <c r="J31" s="99" t="e">
        <f t="shared" si="21"/>
        <v>#DIV/0!</v>
      </c>
      <c r="K31" s="99" t="e">
        <f t="shared" si="22"/>
        <v>#DIV/0!</v>
      </c>
      <c r="L31" s="99" t="e">
        <f t="shared" si="23"/>
        <v>#DIV/0!</v>
      </c>
      <c r="M31" s="137"/>
      <c r="N31" s="136"/>
      <c r="O31" s="99" t="e">
        <f t="shared" si="24"/>
        <v>#DIV/0!</v>
      </c>
      <c r="P31" s="99" t="e">
        <f t="shared" si="25"/>
        <v>#DIV/0!</v>
      </c>
      <c r="Q31" s="165" t="e">
        <f t="shared" si="26"/>
        <v>#DIV/0!</v>
      </c>
      <c r="R31" s="165" t="e">
        <f t="shared" si="27"/>
        <v>#DIV/0!</v>
      </c>
      <c r="S31" s="165" t="e">
        <f t="shared" si="28"/>
        <v>#DIV/0!</v>
      </c>
      <c r="T31" s="99" t="e">
        <f t="shared" si="29"/>
        <v>#DIV/0!</v>
      </c>
      <c r="U31" s="165" t="e">
        <f t="shared" si="30"/>
        <v>#DIV/0!</v>
      </c>
      <c r="V31" s="99" t="e">
        <f t="shared" si="31"/>
        <v>#DIV/0!</v>
      </c>
      <c r="W31" s="167" t="e">
        <f t="shared" si="32"/>
        <v>#DIV/0!</v>
      </c>
      <c r="X31" s="143"/>
    </row>
    <row r="32" spans="1:24" x14ac:dyDescent="0.2">
      <c r="A32" s="143"/>
      <c r="B32" s="123"/>
      <c r="C32" s="97" t="s">
        <v>30</v>
      </c>
      <c r="D32" s="75" t="e">
        <f t="shared" si="33"/>
        <v>#DIV/0!</v>
      </c>
      <c r="E32" s="66" t="e">
        <f t="shared" si="34"/>
        <v>#DIV/0!</v>
      </c>
      <c r="F32" s="24"/>
      <c r="G32" s="62"/>
      <c r="H32" s="165" t="e">
        <f t="shared" si="19"/>
        <v>#DIV/0!</v>
      </c>
      <c r="I32" s="99" t="e">
        <f t="shared" si="20"/>
        <v>#DIV/0!</v>
      </c>
      <c r="J32" s="99" t="e">
        <f t="shared" si="21"/>
        <v>#DIV/0!</v>
      </c>
      <c r="K32" s="99" t="e">
        <f t="shared" si="22"/>
        <v>#DIV/0!</v>
      </c>
      <c r="L32" s="99" t="e">
        <f t="shared" si="23"/>
        <v>#DIV/0!</v>
      </c>
      <c r="M32" s="53"/>
      <c r="N32" s="85"/>
      <c r="O32" s="99" t="e">
        <f t="shared" si="24"/>
        <v>#DIV/0!</v>
      </c>
      <c r="P32" s="99" t="e">
        <f t="shared" si="25"/>
        <v>#DIV/0!</v>
      </c>
      <c r="Q32" s="165" t="e">
        <f t="shared" si="26"/>
        <v>#DIV/0!</v>
      </c>
      <c r="R32" s="165" t="e">
        <f t="shared" si="27"/>
        <v>#DIV/0!</v>
      </c>
      <c r="S32" s="165" t="e">
        <f t="shared" si="28"/>
        <v>#DIV/0!</v>
      </c>
      <c r="T32" s="99" t="e">
        <f t="shared" si="29"/>
        <v>#DIV/0!</v>
      </c>
      <c r="U32" s="165" t="e">
        <f t="shared" si="30"/>
        <v>#DIV/0!</v>
      </c>
      <c r="V32" s="99" t="e">
        <f t="shared" si="31"/>
        <v>#DIV/0!</v>
      </c>
      <c r="W32" s="167" t="e">
        <f t="shared" si="32"/>
        <v>#DIV/0!</v>
      </c>
      <c r="X32" s="143"/>
    </row>
    <row r="33" spans="1:24" x14ac:dyDescent="0.2">
      <c r="A33" s="143"/>
      <c r="B33" s="123"/>
      <c r="C33" s="97" t="s">
        <v>30</v>
      </c>
      <c r="D33" s="75" t="e">
        <f t="shared" si="33"/>
        <v>#DIV/0!</v>
      </c>
      <c r="E33" s="66" t="e">
        <f t="shared" si="34"/>
        <v>#DIV/0!</v>
      </c>
      <c r="F33" s="24"/>
      <c r="G33" s="62"/>
      <c r="H33" s="165" t="e">
        <f t="shared" si="19"/>
        <v>#DIV/0!</v>
      </c>
      <c r="I33" s="99" t="e">
        <f t="shared" si="20"/>
        <v>#DIV/0!</v>
      </c>
      <c r="J33" s="99" t="e">
        <f t="shared" si="21"/>
        <v>#DIV/0!</v>
      </c>
      <c r="K33" s="99" t="e">
        <f t="shared" si="22"/>
        <v>#DIV/0!</v>
      </c>
      <c r="L33" s="99" t="e">
        <f t="shared" si="23"/>
        <v>#DIV/0!</v>
      </c>
      <c r="M33" s="53"/>
      <c r="N33" s="85"/>
      <c r="O33" s="99" t="e">
        <f t="shared" si="24"/>
        <v>#DIV/0!</v>
      </c>
      <c r="P33" s="99" t="e">
        <f t="shared" si="25"/>
        <v>#DIV/0!</v>
      </c>
      <c r="Q33" s="165" t="e">
        <f t="shared" si="26"/>
        <v>#DIV/0!</v>
      </c>
      <c r="R33" s="165" t="e">
        <f t="shared" si="27"/>
        <v>#DIV/0!</v>
      </c>
      <c r="S33" s="165" t="e">
        <f t="shared" si="28"/>
        <v>#DIV/0!</v>
      </c>
      <c r="T33" s="99" t="e">
        <f t="shared" si="29"/>
        <v>#DIV/0!</v>
      </c>
      <c r="U33" s="165" t="e">
        <f t="shared" si="30"/>
        <v>#DIV/0!</v>
      </c>
      <c r="V33" s="99" t="e">
        <f t="shared" si="31"/>
        <v>#DIV/0!</v>
      </c>
      <c r="W33" s="167" t="e">
        <f t="shared" si="32"/>
        <v>#DIV/0!</v>
      </c>
      <c r="X33" s="143"/>
    </row>
    <row r="34" spans="1:24" x14ac:dyDescent="0.2">
      <c r="A34" s="143"/>
      <c r="B34" s="123"/>
      <c r="C34" s="97" t="s">
        <v>30</v>
      </c>
      <c r="D34" s="75" t="e">
        <f t="shared" si="33"/>
        <v>#DIV/0!</v>
      </c>
      <c r="E34" s="66" t="e">
        <f t="shared" si="34"/>
        <v>#DIV/0!</v>
      </c>
      <c r="F34" s="24"/>
      <c r="G34" s="62"/>
      <c r="H34" s="165" t="e">
        <f t="shared" si="19"/>
        <v>#DIV/0!</v>
      </c>
      <c r="I34" s="99" t="e">
        <f t="shared" si="20"/>
        <v>#DIV/0!</v>
      </c>
      <c r="J34" s="99" t="e">
        <f t="shared" si="21"/>
        <v>#DIV/0!</v>
      </c>
      <c r="K34" s="99" t="e">
        <f t="shared" si="22"/>
        <v>#DIV/0!</v>
      </c>
      <c r="L34" s="99" t="e">
        <f t="shared" si="23"/>
        <v>#DIV/0!</v>
      </c>
      <c r="M34" s="53"/>
      <c r="N34" s="85"/>
      <c r="O34" s="99" t="e">
        <f t="shared" si="24"/>
        <v>#DIV/0!</v>
      </c>
      <c r="P34" s="99" t="e">
        <f t="shared" si="25"/>
        <v>#DIV/0!</v>
      </c>
      <c r="Q34" s="165" t="e">
        <f t="shared" si="26"/>
        <v>#DIV/0!</v>
      </c>
      <c r="R34" s="165" t="e">
        <f t="shared" si="27"/>
        <v>#DIV/0!</v>
      </c>
      <c r="S34" s="165" t="e">
        <f t="shared" si="28"/>
        <v>#DIV/0!</v>
      </c>
      <c r="T34" s="99" t="e">
        <f t="shared" si="29"/>
        <v>#DIV/0!</v>
      </c>
      <c r="U34" s="165" t="e">
        <f t="shared" si="30"/>
        <v>#DIV/0!</v>
      </c>
      <c r="V34" s="99" t="e">
        <f t="shared" si="31"/>
        <v>#DIV/0!</v>
      </c>
      <c r="W34" s="167" t="e">
        <f t="shared" si="32"/>
        <v>#DIV/0!</v>
      </c>
      <c r="X34" s="143"/>
    </row>
    <row r="35" spans="1:24" x14ac:dyDescent="0.2">
      <c r="A35" s="143"/>
      <c r="B35" s="123"/>
      <c r="C35" s="97" t="s">
        <v>30</v>
      </c>
      <c r="D35" s="75" t="e">
        <f t="shared" si="33"/>
        <v>#DIV/0!</v>
      </c>
      <c r="E35" s="66" t="e">
        <f t="shared" si="34"/>
        <v>#DIV/0!</v>
      </c>
      <c r="F35" s="24"/>
      <c r="G35" s="62"/>
      <c r="H35" s="165" t="e">
        <f t="shared" si="19"/>
        <v>#DIV/0!</v>
      </c>
      <c r="I35" s="99" t="e">
        <f t="shared" si="20"/>
        <v>#DIV/0!</v>
      </c>
      <c r="J35" s="99" t="e">
        <f t="shared" si="21"/>
        <v>#DIV/0!</v>
      </c>
      <c r="K35" s="99" t="e">
        <f t="shared" si="22"/>
        <v>#DIV/0!</v>
      </c>
      <c r="L35" s="99" t="e">
        <f t="shared" si="23"/>
        <v>#DIV/0!</v>
      </c>
      <c r="M35" s="53"/>
      <c r="N35" s="85"/>
      <c r="O35" s="99" t="e">
        <f t="shared" si="24"/>
        <v>#DIV/0!</v>
      </c>
      <c r="P35" s="99" t="e">
        <f t="shared" si="25"/>
        <v>#DIV/0!</v>
      </c>
      <c r="Q35" s="165" t="e">
        <f t="shared" si="26"/>
        <v>#DIV/0!</v>
      </c>
      <c r="R35" s="165" t="e">
        <f t="shared" si="27"/>
        <v>#DIV/0!</v>
      </c>
      <c r="S35" s="165" t="e">
        <f t="shared" si="28"/>
        <v>#DIV/0!</v>
      </c>
      <c r="T35" s="99" t="e">
        <f t="shared" si="29"/>
        <v>#DIV/0!</v>
      </c>
      <c r="U35" s="165" t="e">
        <f t="shared" si="30"/>
        <v>#DIV/0!</v>
      </c>
      <c r="V35" s="99" t="e">
        <f t="shared" si="31"/>
        <v>#DIV/0!</v>
      </c>
      <c r="W35" s="167" t="e">
        <f t="shared" si="32"/>
        <v>#DIV/0!</v>
      </c>
      <c r="X35" s="143"/>
    </row>
    <row r="36" spans="1:24" s="2" customFormat="1" x14ac:dyDescent="0.2">
      <c r="A36" s="144"/>
      <c r="B36" s="106" t="s">
        <v>4</v>
      </c>
      <c r="C36" s="101"/>
      <c r="D36" s="76" t="e">
        <f>SUM(D22:D35)</f>
        <v>#DIV/0!</v>
      </c>
      <c r="E36" s="68" t="e">
        <f>SUM(E22:E35)</f>
        <v>#DIV/0!</v>
      </c>
      <c r="F36" s="68">
        <f>SUM(F22:F35)</f>
        <v>0</v>
      </c>
      <c r="G36" s="119"/>
      <c r="H36" s="166" t="e">
        <f>SUM(H22:H35)</f>
        <v>#DIV/0!</v>
      </c>
      <c r="I36" s="119" t="e">
        <f>SUM(I22:I35)</f>
        <v>#DIV/0!</v>
      </c>
      <c r="J36" s="119" t="e">
        <f>SUM(J22:J35)</f>
        <v>#DIV/0!</v>
      </c>
      <c r="K36" s="119" t="e">
        <f>SUM(K22:K35)</f>
        <v>#DIV/0!</v>
      </c>
      <c r="L36" s="119" t="e">
        <f>SUM(L22:L35)</f>
        <v>#DIV/0!</v>
      </c>
      <c r="M36" s="101"/>
      <c r="N36" s="101"/>
      <c r="O36" s="119" t="e">
        <f t="shared" ref="O36:W36" si="35">SUM(O22:O35)</f>
        <v>#DIV/0!</v>
      </c>
      <c r="P36" s="119" t="e">
        <f t="shared" si="35"/>
        <v>#DIV/0!</v>
      </c>
      <c r="Q36" s="166" t="e">
        <f t="shared" si="35"/>
        <v>#DIV/0!</v>
      </c>
      <c r="R36" s="166" t="e">
        <f>SUM(R22:R35)</f>
        <v>#DIV/0!</v>
      </c>
      <c r="S36" s="166" t="e">
        <f>SUM(S22:S35)</f>
        <v>#DIV/0!</v>
      </c>
      <c r="T36" s="119" t="e">
        <f t="shared" si="35"/>
        <v>#DIV/0!</v>
      </c>
      <c r="U36" s="166" t="e">
        <f t="shared" si="35"/>
        <v>#DIV/0!</v>
      </c>
      <c r="V36" s="119" t="e">
        <f t="shared" si="35"/>
        <v>#DIV/0!</v>
      </c>
      <c r="W36" s="168" t="e">
        <f t="shared" si="35"/>
        <v>#DIV/0!</v>
      </c>
      <c r="X36" s="144"/>
    </row>
    <row r="37" spans="1:24" s="2" customFormat="1" x14ac:dyDescent="0.2">
      <c r="A37" s="144"/>
      <c r="B37" s="106"/>
      <c r="C37" s="101"/>
      <c r="D37" s="76"/>
      <c r="E37" s="68"/>
      <c r="F37" s="68"/>
      <c r="G37" s="119"/>
      <c r="H37" s="107"/>
      <c r="I37" s="72"/>
      <c r="J37" s="72"/>
      <c r="K37" s="72"/>
      <c r="L37" s="72"/>
      <c r="M37" s="101"/>
      <c r="N37" s="101"/>
      <c r="O37" s="119"/>
      <c r="P37" s="119"/>
      <c r="Q37" s="166"/>
      <c r="R37" s="166"/>
      <c r="S37" s="166"/>
      <c r="T37" s="119"/>
      <c r="U37" s="166"/>
      <c r="V37" s="119"/>
      <c r="W37" s="168"/>
      <c r="X37" s="144"/>
    </row>
    <row r="38" spans="1:24" s="2" customFormat="1" x14ac:dyDescent="0.2">
      <c r="A38" s="144"/>
      <c r="B38" s="106" t="s">
        <v>44</v>
      </c>
      <c r="C38" s="101"/>
      <c r="D38" s="76"/>
      <c r="E38" s="68"/>
      <c r="F38" s="68"/>
      <c r="G38" s="119"/>
      <c r="H38" s="107"/>
      <c r="I38" s="72"/>
      <c r="J38" s="72"/>
      <c r="K38" s="72"/>
      <c r="L38" s="72"/>
      <c r="M38" s="101"/>
      <c r="N38" s="101"/>
      <c r="O38" s="166" t="e">
        <f>O36+O19</f>
        <v>#DIV/0!</v>
      </c>
      <c r="P38" s="166" t="e">
        <f t="shared" ref="P38:V38" si="36">P36+P19</f>
        <v>#DIV/0!</v>
      </c>
      <c r="Q38" s="166" t="e">
        <f t="shared" si="36"/>
        <v>#DIV/0!</v>
      </c>
      <c r="R38" s="166" t="e">
        <f t="shared" si="36"/>
        <v>#DIV/0!</v>
      </c>
      <c r="S38" s="166" t="e">
        <f t="shared" si="36"/>
        <v>#DIV/0!</v>
      </c>
      <c r="T38" s="166" t="e">
        <f t="shared" si="36"/>
        <v>#DIV/0!</v>
      </c>
      <c r="U38" s="166" t="e">
        <f t="shared" si="36"/>
        <v>#DIV/0!</v>
      </c>
      <c r="V38" s="166" t="e">
        <f t="shared" si="36"/>
        <v>#DIV/0!</v>
      </c>
      <c r="W38" s="168" t="e">
        <f>W36+W19</f>
        <v>#DIV/0!</v>
      </c>
      <c r="X38" s="144"/>
    </row>
    <row r="39" spans="1:24" s="2" customFormat="1" x14ac:dyDescent="0.2">
      <c r="A39" s="144"/>
      <c r="B39" s="106"/>
      <c r="C39" s="101"/>
      <c r="D39" s="76"/>
      <c r="E39" s="68"/>
      <c r="F39" s="124"/>
      <c r="G39" s="119"/>
      <c r="H39" s="107"/>
      <c r="I39" s="72"/>
      <c r="J39" s="72"/>
      <c r="K39" s="72"/>
      <c r="L39" s="72"/>
      <c r="M39" s="101"/>
      <c r="N39" s="101"/>
      <c r="O39" s="72"/>
      <c r="P39" s="72"/>
      <c r="Q39" s="107"/>
      <c r="R39" s="107"/>
      <c r="S39" s="107"/>
      <c r="T39" s="72"/>
      <c r="U39" s="107"/>
      <c r="V39" s="72"/>
      <c r="W39" s="108"/>
      <c r="X39" s="144"/>
    </row>
    <row r="40" spans="1:24" s="2" customFormat="1" x14ac:dyDescent="0.2">
      <c r="A40" s="144"/>
      <c r="B40" s="106" t="s">
        <v>85</v>
      </c>
      <c r="C40" s="101"/>
      <c r="D40" s="76"/>
      <c r="E40" s="68"/>
      <c r="F40" s="124"/>
      <c r="G40" s="119"/>
      <c r="H40" s="107"/>
      <c r="I40" s="72"/>
      <c r="J40" s="72"/>
      <c r="K40" s="72"/>
      <c r="L40" s="72"/>
      <c r="M40" s="101"/>
      <c r="N40" s="101"/>
      <c r="O40" s="72"/>
      <c r="P40" s="72"/>
      <c r="Q40" s="107"/>
      <c r="R40" s="107"/>
      <c r="S40" s="107"/>
      <c r="T40" s="72"/>
      <c r="U40" s="107"/>
      <c r="V40" s="72"/>
      <c r="W40" s="108"/>
      <c r="X40" s="144"/>
    </row>
    <row r="41" spans="1:24" s="2" customFormat="1" x14ac:dyDescent="0.2">
      <c r="A41" s="144"/>
      <c r="B41" s="139"/>
      <c r="C41" s="101"/>
      <c r="D41" s="76"/>
      <c r="E41" s="68"/>
      <c r="F41" s="124"/>
      <c r="G41" s="119"/>
      <c r="H41" s="107"/>
      <c r="I41" s="72"/>
      <c r="J41" s="72"/>
      <c r="K41" s="72"/>
      <c r="L41" s="72"/>
      <c r="M41" s="101"/>
      <c r="N41" s="101"/>
      <c r="O41" s="72"/>
      <c r="P41" s="72"/>
      <c r="Q41" s="169"/>
      <c r="R41" s="165">
        <f>Q41*$R$6</f>
        <v>0</v>
      </c>
      <c r="S41" s="165">
        <f>R41+Q41</f>
        <v>0</v>
      </c>
      <c r="T41" s="99">
        <f>$T$6*S41</f>
        <v>0</v>
      </c>
      <c r="U41" s="165">
        <f>S41+T41</f>
        <v>0</v>
      </c>
      <c r="V41" s="99">
        <f>$V$6*U41</f>
        <v>0</v>
      </c>
      <c r="W41" s="167">
        <f>U41+V41</f>
        <v>0</v>
      </c>
      <c r="X41" s="144"/>
    </row>
    <row r="42" spans="1:24" s="2" customFormat="1" x14ac:dyDescent="0.2">
      <c r="A42" s="144"/>
      <c r="B42" s="139"/>
      <c r="C42" s="101"/>
      <c r="D42" s="76"/>
      <c r="E42" s="68"/>
      <c r="F42" s="124"/>
      <c r="G42" s="119"/>
      <c r="H42" s="107"/>
      <c r="I42" s="72"/>
      <c r="J42" s="72"/>
      <c r="K42" s="72"/>
      <c r="L42" s="72"/>
      <c r="M42" s="101"/>
      <c r="N42" s="101"/>
      <c r="O42" s="72"/>
      <c r="P42" s="72"/>
      <c r="Q42" s="169"/>
      <c r="R42" s="165">
        <f t="shared" ref="R42:R49" si="37">Q42*$R$6</f>
        <v>0</v>
      </c>
      <c r="S42" s="165">
        <f t="shared" ref="S42:S49" si="38">R42+Q42</f>
        <v>0</v>
      </c>
      <c r="T42" s="99">
        <f t="shared" ref="T42:T49" si="39">$T$6*S42</f>
        <v>0</v>
      </c>
      <c r="U42" s="165">
        <f t="shared" ref="U42:U49" si="40">S42+T42</f>
        <v>0</v>
      </c>
      <c r="V42" s="99">
        <f t="shared" ref="V42:V49" si="41">$V$6*U42</f>
        <v>0</v>
      </c>
      <c r="W42" s="167">
        <f t="shared" ref="W42:W49" si="42">U42+V42</f>
        <v>0</v>
      </c>
      <c r="X42" s="144"/>
    </row>
    <row r="43" spans="1:24" s="2" customFormat="1" x14ac:dyDescent="0.2">
      <c r="A43" s="144"/>
      <c r="B43" s="139"/>
      <c r="C43" s="101"/>
      <c r="D43" s="76"/>
      <c r="E43" s="68"/>
      <c r="F43" s="68"/>
      <c r="G43" s="119"/>
      <c r="H43" s="107"/>
      <c r="I43" s="72"/>
      <c r="J43" s="72"/>
      <c r="K43" s="72"/>
      <c r="L43" s="72"/>
      <c r="M43" s="101"/>
      <c r="N43" s="101"/>
      <c r="O43" s="72"/>
      <c r="P43" s="72"/>
      <c r="Q43" s="169"/>
      <c r="R43" s="165">
        <f t="shared" si="37"/>
        <v>0</v>
      </c>
      <c r="S43" s="165">
        <f t="shared" si="38"/>
        <v>0</v>
      </c>
      <c r="T43" s="99">
        <f t="shared" si="39"/>
        <v>0</v>
      </c>
      <c r="U43" s="165">
        <f t="shared" si="40"/>
        <v>0</v>
      </c>
      <c r="V43" s="99">
        <f t="shared" si="41"/>
        <v>0</v>
      </c>
      <c r="W43" s="167">
        <f t="shared" si="42"/>
        <v>0</v>
      </c>
      <c r="X43" s="144"/>
    </row>
    <row r="44" spans="1:24" s="2" customFormat="1" x14ac:dyDescent="0.2">
      <c r="A44" s="144"/>
      <c r="B44" s="139"/>
      <c r="C44" s="101"/>
      <c r="D44" s="76"/>
      <c r="E44" s="68"/>
      <c r="F44" s="68"/>
      <c r="G44" s="119"/>
      <c r="H44" s="107"/>
      <c r="I44" s="72"/>
      <c r="J44" s="72"/>
      <c r="K44" s="72"/>
      <c r="L44" s="72"/>
      <c r="M44" s="101"/>
      <c r="N44" s="101"/>
      <c r="O44" s="72"/>
      <c r="P44" s="72"/>
      <c r="Q44" s="169"/>
      <c r="R44" s="165">
        <f t="shared" si="37"/>
        <v>0</v>
      </c>
      <c r="S44" s="165">
        <f t="shared" si="38"/>
        <v>0</v>
      </c>
      <c r="T44" s="99">
        <f t="shared" si="39"/>
        <v>0</v>
      </c>
      <c r="U44" s="165">
        <f t="shared" si="40"/>
        <v>0</v>
      </c>
      <c r="V44" s="99">
        <f t="shared" si="41"/>
        <v>0</v>
      </c>
      <c r="W44" s="167">
        <f t="shared" si="42"/>
        <v>0</v>
      </c>
      <c r="X44" s="144"/>
    </row>
    <row r="45" spans="1:24" s="2" customFormat="1" x14ac:dyDescent="0.2">
      <c r="A45" s="144"/>
      <c r="B45" s="140"/>
      <c r="C45" s="101"/>
      <c r="D45" s="76"/>
      <c r="E45" s="68"/>
      <c r="F45" s="68"/>
      <c r="G45" s="119"/>
      <c r="H45" s="107"/>
      <c r="I45" s="72"/>
      <c r="J45" s="72"/>
      <c r="K45" s="72"/>
      <c r="L45" s="72"/>
      <c r="M45" s="101"/>
      <c r="N45" s="101"/>
      <c r="O45" s="72"/>
      <c r="P45" s="72"/>
      <c r="Q45" s="169"/>
      <c r="R45" s="165">
        <f t="shared" si="37"/>
        <v>0</v>
      </c>
      <c r="S45" s="165">
        <f t="shared" si="38"/>
        <v>0</v>
      </c>
      <c r="T45" s="99">
        <f t="shared" si="39"/>
        <v>0</v>
      </c>
      <c r="U45" s="165">
        <f t="shared" si="40"/>
        <v>0</v>
      </c>
      <c r="V45" s="99">
        <f t="shared" si="41"/>
        <v>0</v>
      </c>
      <c r="W45" s="167">
        <f t="shared" si="42"/>
        <v>0</v>
      </c>
      <c r="X45" s="144"/>
    </row>
    <row r="46" spans="1:24" s="2" customFormat="1" x14ac:dyDescent="0.2">
      <c r="A46" s="144"/>
      <c r="B46" s="140"/>
      <c r="C46" s="101"/>
      <c r="D46" s="76"/>
      <c r="E46" s="68"/>
      <c r="F46" s="68"/>
      <c r="G46" s="119"/>
      <c r="H46" s="107"/>
      <c r="I46" s="72"/>
      <c r="J46" s="72"/>
      <c r="K46" s="72"/>
      <c r="L46" s="72"/>
      <c r="M46" s="101"/>
      <c r="N46" s="101"/>
      <c r="O46" s="72"/>
      <c r="P46" s="72"/>
      <c r="Q46" s="169"/>
      <c r="R46" s="165">
        <f t="shared" si="37"/>
        <v>0</v>
      </c>
      <c r="S46" s="165">
        <f t="shared" si="38"/>
        <v>0</v>
      </c>
      <c r="T46" s="99">
        <f t="shared" si="39"/>
        <v>0</v>
      </c>
      <c r="U46" s="165">
        <f t="shared" si="40"/>
        <v>0</v>
      </c>
      <c r="V46" s="99">
        <f t="shared" si="41"/>
        <v>0</v>
      </c>
      <c r="W46" s="167">
        <f t="shared" si="42"/>
        <v>0</v>
      </c>
      <c r="X46" s="144"/>
    </row>
    <row r="47" spans="1:24" s="2" customFormat="1" x14ac:dyDescent="0.2">
      <c r="A47" s="144"/>
      <c r="B47" s="140"/>
      <c r="C47" s="101"/>
      <c r="D47" s="76"/>
      <c r="E47" s="68"/>
      <c r="F47" s="68"/>
      <c r="G47" s="119"/>
      <c r="H47" s="107"/>
      <c r="I47" s="72"/>
      <c r="J47" s="72"/>
      <c r="K47" s="72"/>
      <c r="L47" s="72"/>
      <c r="M47" s="101"/>
      <c r="N47" s="101"/>
      <c r="O47" s="72"/>
      <c r="P47" s="72"/>
      <c r="Q47" s="169"/>
      <c r="R47" s="165">
        <f t="shared" si="37"/>
        <v>0</v>
      </c>
      <c r="S47" s="165">
        <f t="shared" si="38"/>
        <v>0</v>
      </c>
      <c r="T47" s="99">
        <f t="shared" si="39"/>
        <v>0</v>
      </c>
      <c r="U47" s="165">
        <f t="shared" si="40"/>
        <v>0</v>
      </c>
      <c r="V47" s="99">
        <f t="shared" si="41"/>
        <v>0</v>
      </c>
      <c r="W47" s="167">
        <f t="shared" si="42"/>
        <v>0</v>
      </c>
      <c r="X47" s="144"/>
    </row>
    <row r="48" spans="1:24" s="2" customFormat="1" x14ac:dyDescent="0.2">
      <c r="A48" s="144"/>
      <c r="B48" s="140"/>
      <c r="C48" s="101"/>
      <c r="D48" s="76"/>
      <c r="E48" s="68"/>
      <c r="F48" s="68"/>
      <c r="G48" s="119"/>
      <c r="H48" s="107"/>
      <c r="I48" s="72"/>
      <c r="J48" s="72"/>
      <c r="K48" s="72"/>
      <c r="L48" s="72"/>
      <c r="M48" s="101"/>
      <c r="N48" s="101"/>
      <c r="O48" s="72"/>
      <c r="P48" s="72"/>
      <c r="Q48" s="169"/>
      <c r="R48" s="165">
        <f t="shared" si="37"/>
        <v>0</v>
      </c>
      <c r="S48" s="165">
        <f t="shared" si="38"/>
        <v>0</v>
      </c>
      <c r="T48" s="99">
        <f t="shared" si="39"/>
        <v>0</v>
      </c>
      <c r="U48" s="165">
        <f t="shared" si="40"/>
        <v>0</v>
      </c>
      <c r="V48" s="99">
        <f t="shared" si="41"/>
        <v>0</v>
      </c>
      <c r="W48" s="167">
        <f t="shared" si="42"/>
        <v>0</v>
      </c>
      <c r="X48" s="144"/>
    </row>
    <row r="49" spans="1:28" s="2" customFormat="1" x14ac:dyDescent="0.2">
      <c r="A49" s="144"/>
      <c r="B49" s="140"/>
      <c r="C49" s="101"/>
      <c r="D49" s="76"/>
      <c r="E49" s="68"/>
      <c r="F49" s="68"/>
      <c r="G49" s="119"/>
      <c r="H49" s="107"/>
      <c r="I49" s="72"/>
      <c r="J49" s="72"/>
      <c r="K49" s="72"/>
      <c r="L49" s="72"/>
      <c r="M49" s="101"/>
      <c r="N49" s="101"/>
      <c r="O49" s="72"/>
      <c r="P49" s="72"/>
      <c r="Q49" s="169"/>
      <c r="R49" s="165">
        <f t="shared" si="37"/>
        <v>0</v>
      </c>
      <c r="S49" s="165">
        <f t="shared" si="38"/>
        <v>0</v>
      </c>
      <c r="T49" s="99">
        <f t="shared" si="39"/>
        <v>0</v>
      </c>
      <c r="U49" s="165">
        <f t="shared" si="40"/>
        <v>0</v>
      </c>
      <c r="V49" s="99">
        <f t="shared" si="41"/>
        <v>0</v>
      </c>
      <c r="W49" s="167">
        <f t="shared" si="42"/>
        <v>0</v>
      </c>
      <c r="X49" s="144"/>
    </row>
    <row r="50" spans="1:28" s="2" customFormat="1" x14ac:dyDescent="0.2">
      <c r="A50" s="144"/>
      <c r="B50" s="134"/>
      <c r="C50" s="101"/>
      <c r="D50" s="76"/>
      <c r="E50" s="68"/>
      <c r="F50" s="68"/>
      <c r="G50" s="119"/>
      <c r="H50" s="107"/>
      <c r="I50" s="72"/>
      <c r="J50" s="72"/>
      <c r="K50" s="72"/>
      <c r="L50" s="72"/>
      <c r="M50" s="101"/>
      <c r="N50" s="101"/>
      <c r="O50" s="72"/>
      <c r="P50" s="72"/>
      <c r="Q50" s="166"/>
      <c r="R50" s="166"/>
      <c r="S50" s="166"/>
      <c r="T50" s="119"/>
      <c r="U50" s="166"/>
      <c r="V50" s="119"/>
      <c r="W50" s="168"/>
      <c r="X50" s="144"/>
    </row>
    <row r="51" spans="1:28" s="2" customFormat="1" x14ac:dyDescent="0.2">
      <c r="A51" s="144"/>
      <c r="B51" s="135" t="s">
        <v>87</v>
      </c>
      <c r="C51" s="101"/>
      <c r="D51" s="76"/>
      <c r="E51" s="68"/>
      <c r="F51" s="68"/>
      <c r="G51" s="119"/>
      <c r="H51" s="107"/>
      <c r="I51" s="72"/>
      <c r="J51" s="72"/>
      <c r="K51" s="72"/>
      <c r="L51" s="72"/>
      <c r="M51" s="101"/>
      <c r="N51" s="101"/>
      <c r="O51" s="72"/>
      <c r="P51" s="72"/>
      <c r="Q51" s="166">
        <f t="shared" ref="Q51:V51" si="43">SUM(Q41:Q49)</f>
        <v>0</v>
      </c>
      <c r="R51" s="166">
        <f t="shared" si="43"/>
        <v>0</v>
      </c>
      <c r="S51" s="166">
        <f t="shared" si="43"/>
        <v>0</v>
      </c>
      <c r="T51" s="166">
        <f t="shared" si="43"/>
        <v>0</v>
      </c>
      <c r="U51" s="166">
        <f t="shared" si="43"/>
        <v>0</v>
      </c>
      <c r="V51" s="166">
        <f t="shared" si="43"/>
        <v>0</v>
      </c>
      <c r="W51" s="168">
        <f>SUM(W41:W49)</f>
        <v>0</v>
      </c>
      <c r="X51" s="144"/>
    </row>
    <row r="52" spans="1:28" s="2" customFormat="1" x14ac:dyDescent="0.2">
      <c r="A52" s="144"/>
      <c r="B52" s="106"/>
      <c r="C52" s="101"/>
      <c r="D52" s="76"/>
      <c r="E52" s="68"/>
      <c r="F52" s="68"/>
      <c r="G52" s="119"/>
      <c r="H52" s="107"/>
      <c r="I52" s="72"/>
      <c r="J52" s="72"/>
      <c r="K52" s="72"/>
      <c r="L52" s="72"/>
      <c r="M52" s="101"/>
      <c r="N52" s="101"/>
      <c r="O52" s="72"/>
      <c r="P52" s="72"/>
      <c r="Q52" s="166"/>
      <c r="R52" s="166"/>
      <c r="S52" s="166"/>
      <c r="T52" s="119"/>
      <c r="U52" s="166"/>
      <c r="V52" s="119"/>
      <c r="W52" s="168"/>
      <c r="X52" s="144"/>
    </row>
    <row r="53" spans="1:28" ht="10.8" thickBot="1" x14ac:dyDescent="0.25">
      <c r="A53" s="145" t="s">
        <v>101</v>
      </c>
      <c r="B53" s="116"/>
      <c r="C53" s="109"/>
      <c r="D53" s="117" t="e">
        <f>SUM(D36+D19)</f>
        <v>#DIV/0!</v>
      </c>
      <c r="E53" s="120" t="e">
        <f>SUM(E36+E19)</f>
        <v>#DIV/0!</v>
      </c>
      <c r="F53" s="120">
        <f>SUM(F36+F19)</f>
        <v>0</v>
      </c>
      <c r="G53" s="170"/>
      <c r="H53" s="170" t="e">
        <f>H36+H19</f>
        <v>#DIV/0!</v>
      </c>
      <c r="I53" s="170" t="e">
        <f>I36+I19</f>
        <v>#DIV/0!</v>
      </c>
      <c r="J53" s="170" t="e">
        <f>J36+J19</f>
        <v>#DIV/0!</v>
      </c>
      <c r="K53" s="170" t="e">
        <f>K36+K19</f>
        <v>#DIV/0!</v>
      </c>
      <c r="L53" s="170" t="e">
        <f>L36+L19</f>
        <v>#DIV/0!</v>
      </c>
      <c r="M53" s="109"/>
      <c r="N53" s="109"/>
      <c r="O53" s="170" t="e">
        <f>O38</f>
        <v>#DIV/0!</v>
      </c>
      <c r="P53" s="170" t="e">
        <f>P38</f>
        <v>#DIV/0!</v>
      </c>
      <c r="Q53" s="170" t="e">
        <f>Q38+Q51</f>
        <v>#DIV/0!</v>
      </c>
      <c r="R53" s="170" t="e">
        <f t="shared" ref="R53:W53" si="44">R38+R51</f>
        <v>#DIV/0!</v>
      </c>
      <c r="S53" s="170" t="e">
        <f t="shared" si="44"/>
        <v>#DIV/0!</v>
      </c>
      <c r="T53" s="170" t="e">
        <f t="shared" si="44"/>
        <v>#DIV/0!</v>
      </c>
      <c r="U53" s="170" t="e">
        <f t="shared" si="44"/>
        <v>#DIV/0!</v>
      </c>
      <c r="V53" s="170" t="e">
        <f t="shared" si="44"/>
        <v>#DIV/0!</v>
      </c>
      <c r="W53" s="171" t="e">
        <f t="shared" si="44"/>
        <v>#DIV/0!</v>
      </c>
      <c r="X53" s="176" t="e">
        <f>W53/X11</f>
        <v>#DIV/0!</v>
      </c>
    </row>
    <row r="54" spans="1:28" ht="11.25" customHeight="1" x14ac:dyDescent="0.2">
      <c r="B54" s="104"/>
      <c r="C54" s="102"/>
      <c r="D54" s="100"/>
      <c r="E54" s="100"/>
      <c r="F54" s="100"/>
      <c r="G54" s="112"/>
      <c r="H54" s="113"/>
      <c r="I54" s="114"/>
      <c r="J54" s="114"/>
      <c r="K54" s="114"/>
      <c r="L54" s="114"/>
      <c r="M54" s="102"/>
      <c r="N54" s="102"/>
      <c r="O54" s="114"/>
      <c r="P54" s="114"/>
      <c r="Q54" s="113"/>
      <c r="R54" s="113"/>
      <c r="S54" s="113"/>
      <c r="T54" s="114"/>
      <c r="U54" s="113"/>
      <c r="V54" s="114"/>
      <c r="W54" s="115"/>
      <c r="X54" s="142"/>
    </row>
    <row r="55" spans="1:28" x14ac:dyDescent="0.2">
      <c r="A55" s="236" t="s">
        <v>102</v>
      </c>
      <c r="B55" s="202" t="s">
        <v>131</v>
      </c>
      <c r="C55" s="110"/>
      <c r="D55" s="110"/>
      <c r="E55" s="110"/>
      <c r="F55" s="110"/>
      <c r="G55" s="111"/>
      <c r="H55" s="110"/>
      <c r="I55" s="111"/>
      <c r="J55" s="110"/>
      <c r="K55" s="111"/>
      <c r="L55" s="111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8"/>
      <c r="X55" s="174"/>
      <c r="Y55" s="4"/>
      <c r="Z55" s="4"/>
      <c r="AA55" s="4"/>
      <c r="AB55" s="4"/>
    </row>
    <row r="56" spans="1:28" x14ac:dyDescent="0.2">
      <c r="B56" s="202" t="s">
        <v>135</v>
      </c>
      <c r="C56" s="110"/>
      <c r="D56" s="110"/>
      <c r="E56" s="110"/>
      <c r="F56" s="110"/>
      <c r="G56" s="111"/>
      <c r="H56" s="110"/>
      <c r="I56" s="111"/>
      <c r="J56" s="110"/>
      <c r="K56" s="111"/>
      <c r="L56" s="111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8"/>
      <c r="X56" s="233">
        <v>471307</v>
      </c>
      <c r="Y56" s="4"/>
      <c r="Z56" s="4"/>
      <c r="AA56" s="4"/>
      <c r="AB56" s="4"/>
    </row>
    <row r="57" spans="1:28" x14ac:dyDescent="0.2">
      <c r="B57" s="106" t="s">
        <v>1</v>
      </c>
      <c r="C57" s="97"/>
      <c r="D57" s="77"/>
      <c r="E57" s="95"/>
      <c r="F57" s="95"/>
      <c r="G57" s="98"/>
      <c r="H57" s="97"/>
      <c r="I57" s="98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103"/>
      <c r="X57" s="143"/>
    </row>
    <row r="58" spans="1:28" x14ac:dyDescent="0.2">
      <c r="B58" s="90"/>
      <c r="C58" s="97" t="s">
        <v>30</v>
      </c>
      <c r="D58" s="75" t="e">
        <f t="shared" ref="D58:D63" si="45">F58/$F$7</f>
        <v>#DIV/0!</v>
      </c>
      <c r="E58" s="66" t="e">
        <f t="shared" ref="E58:E63" si="46">F58/$F$7*$E$7</f>
        <v>#DIV/0!</v>
      </c>
      <c r="F58" s="24"/>
      <c r="G58" s="62"/>
      <c r="H58" s="165" t="e">
        <f t="shared" ref="H58:H63" si="47">G58*E58</f>
        <v>#DIV/0!</v>
      </c>
      <c r="I58" s="99" t="e">
        <f t="shared" ref="I58:I63" si="48">E58*$I$6</f>
        <v>#DIV/0!</v>
      </c>
      <c r="J58" s="99" t="e">
        <f t="shared" ref="J58:J63" si="49">H58*$J$6</f>
        <v>#DIV/0!</v>
      </c>
      <c r="K58" s="99" t="e">
        <f t="shared" ref="K58:K63" si="50">MIN(($K$6*$K$7*(E58/2080)),(H58*$K$6))</f>
        <v>#DIV/0!</v>
      </c>
      <c r="L58" s="99" t="e">
        <f t="shared" ref="L58:L63" si="51">MIN(($L$6*$L$7*(E58/2080)),(H58*$L$6))</f>
        <v>#DIV/0!</v>
      </c>
      <c r="M58" s="137"/>
      <c r="N58" s="172"/>
      <c r="O58" s="99" t="e">
        <f t="shared" ref="O58:O63" si="52">N58*H58/100</f>
        <v>#DIV/0!</v>
      </c>
      <c r="P58" s="99" t="e">
        <f t="shared" ref="P58:P63" si="53">SUM(I58:L58)+O58</f>
        <v>#DIV/0!</v>
      </c>
      <c r="Q58" s="99" t="e">
        <f t="shared" ref="Q58:Q63" si="54">H58+P58</f>
        <v>#DIV/0!</v>
      </c>
      <c r="R58" s="99" t="e">
        <f t="shared" ref="R58:R63" si="55">Q58*$R$6</f>
        <v>#DIV/0!</v>
      </c>
      <c r="S58" s="99" t="e">
        <f t="shared" ref="S58:S63" si="56">Q58+R58</f>
        <v>#DIV/0!</v>
      </c>
      <c r="T58" s="99" t="e">
        <f t="shared" ref="T58:T63" si="57">$T$6*S58</f>
        <v>#DIV/0!</v>
      </c>
      <c r="U58" s="165" t="e">
        <f t="shared" ref="U58:U63" si="58">S58+T58</f>
        <v>#DIV/0!</v>
      </c>
      <c r="V58" s="99" t="e">
        <f t="shared" ref="V58:V63" si="59">$V$6*U58</f>
        <v>#DIV/0!</v>
      </c>
      <c r="W58" s="167" t="e">
        <f t="shared" ref="W58:W63" si="60">U58+V58</f>
        <v>#DIV/0!</v>
      </c>
      <c r="X58" s="143"/>
    </row>
    <row r="59" spans="1:28" x14ac:dyDescent="0.2">
      <c r="B59" s="90"/>
      <c r="C59" s="97" t="s">
        <v>30</v>
      </c>
      <c r="D59" s="75" t="e">
        <f t="shared" si="45"/>
        <v>#DIV/0!</v>
      </c>
      <c r="E59" s="66" t="e">
        <f t="shared" si="46"/>
        <v>#DIV/0!</v>
      </c>
      <c r="F59" s="24"/>
      <c r="G59" s="62"/>
      <c r="H59" s="165" t="e">
        <f t="shared" si="47"/>
        <v>#DIV/0!</v>
      </c>
      <c r="I59" s="99" t="e">
        <f t="shared" si="48"/>
        <v>#DIV/0!</v>
      </c>
      <c r="J59" s="99" t="e">
        <f t="shared" si="49"/>
        <v>#DIV/0!</v>
      </c>
      <c r="K59" s="99" t="e">
        <f t="shared" si="50"/>
        <v>#DIV/0!</v>
      </c>
      <c r="L59" s="99" t="e">
        <f t="shared" si="51"/>
        <v>#DIV/0!</v>
      </c>
      <c r="M59" s="137"/>
      <c r="N59" s="172"/>
      <c r="O59" s="99" t="e">
        <f t="shared" si="52"/>
        <v>#DIV/0!</v>
      </c>
      <c r="P59" s="99" t="e">
        <f t="shared" si="53"/>
        <v>#DIV/0!</v>
      </c>
      <c r="Q59" s="99" t="e">
        <f t="shared" si="54"/>
        <v>#DIV/0!</v>
      </c>
      <c r="R59" s="99" t="e">
        <f t="shared" si="55"/>
        <v>#DIV/0!</v>
      </c>
      <c r="S59" s="99" t="e">
        <f t="shared" si="56"/>
        <v>#DIV/0!</v>
      </c>
      <c r="T59" s="99" t="e">
        <f t="shared" si="57"/>
        <v>#DIV/0!</v>
      </c>
      <c r="U59" s="165" t="e">
        <f t="shared" si="58"/>
        <v>#DIV/0!</v>
      </c>
      <c r="V59" s="99" t="e">
        <f t="shared" si="59"/>
        <v>#DIV/0!</v>
      </c>
      <c r="W59" s="167" t="e">
        <f t="shared" si="60"/>
        <v>#DIV/0!</v>
      </c>
      <c r="X59" s="143"/>
    </row>
    <row r="60" spans="1:28" x14ac:dyDescent="0.2">
      <c r="B60" s="90"/>
      <c r="C60" s="97" t="s">
        <v>30</v>
      </c>
      <c r="D60" s="75" t="e">
        <f t="shared" si="45"/>
        <v>#DIV/0!</v>
      </c>
      <c r="E60" s="66" t="e">
        <f t="shared" si="46"/>
        <v>#DIV/0!</v>
      </c>
      <c r="F60" s="84">
        <v>0</v>
      </c>
      <c r="G60" s="62">
        <v>0</v>
      </c>
      <c r="H60" s="165" t="e">
        <f t="shared" si="47"/>
        <v>#DIV/0!</v>
      </c>
      <c r="I60" s="99" t="e">
        <f t="shared" si="48"/>
        <v>#DIV/0!</v>
      </c>
      <c r="J60" s="99" t="e">
        <f t="shared" si="49"/>
        <v>#DIV/0!</v>
      </c>
      <c r="K60" s="99" t="e">
        <f t="shared" si="50"/>
        <v>#DIV/0!</v>
      </c>
      <c r="L60" s="99" t="e">
        <f t="shared" si="51"/>
        <v>#DIV/0!</v>
      </c>
      <c r="M60" s="137"/>
      <c r="N60" s="172"/>
      <c r="O60" s="99" t="e">
        <f t="shared" si="52"/>
        <v>#DIV/0!</v>
      </c>
      <c r="P60" s="99" t="e">
        <f t="shared" si="53"/>
        <v>#DIV/0!</v>
      </c>
      <c r="Q60" s="99" t="e">
        <f t="shared" si="54"/>
        <v>#DIV/0!</v>
      </c>
      <c r="R60" s="99" t="e">
        <f t="shared" si="55"/>
        <v>#DIV/0!</v>
      </c>
      <c r="S60" s="99" t="e">
        <f t="shared" si="56"/>
        <v>#DIV/0!</v>
      </c>
      <c r="T60" s="99" t="e">
        <f t="shared" si="57"/>
        <v>#DIV/0!</v>
      </c>
      <c r="U60" s="165" t="e">
        <f t="shared" si="58"/>
        <v>#DIV/0!</v>
      </c>
      <c r="V60" s="99" t="e">
        <f t="shared" si="59"/>
        <v>#DIV/0!</v>
      </c>
      <c r="W60" s="167" t="e">
        <f t="shared" si="60"/>
        <v>#DIV/0!</v>
      </c>
      <c r="X60" s="143"/>
    </row>
    <row r="61" spans="1:28" x14ac:dyDescent="0.2">
      <c r="B61" s="90"/>
      <c r="C61" s="97" t="s">
        <v>30</v>
      </c>
      <c r="D61" s="75" t="e">
        <f t="shared" si="45"/>
        <v>#DIV/0!</v>
      </c>
      <c r="E61" s="66" t="e">
        <f t="shared" si="46"/>
        <v>#DIV/0!</v>
      </c>
      <c r="F61" s="24"/>
      <c r="G61" s="62"/>
      <c r="H61" s="165" t="e">
        <f t="shared" si="47"/>
        <v>#DIV/0!</v>
      </c>
      <c r="I61" s="99" t="e">
        <f t="shared" si="48"/>
        <v>#DIV/0!</v>
      </c>
      <c r="J61" s="99" t="e">
        <f t="shared" si="49"/>
        <v>#DIV/0!</v>
      </c>
      <c r="K61" s="99" t="e">
        <f t="shared" si="50"/>
        <v>#DIV/0!</v>
      </c>
      <c r="L61" s="99" t="e">
        <f t="shared" si="51"/>
        <v>#DIV/0!</v>
      </c>
      <c r="M61" s="137"/>
      <c r="N61" s="172"/>
      <c r="O61" s="99" t="e">
        <f t="shared" si="52"/>
        <v>#DIV/0!</v>
      </c>
      <c r="P61" s="99" t="e">
        <f t="shared" si="53"/>
        <v>#DIV/0!</v>
      </c>
      <c r="Q61" s="99" t="e">
        <f t="shared" si="54"/>
        <v>#DIV/0!</v>
      </c>
      <c r="R61" s="99" t="e">
        <f t="shared" si="55"/>
        <v>#DIV/0!</v>
      </c>
      <c r="S61" s="99" t="e">
        <f t="shared" si="56"/>
        <v>#DIV/0!</v>
      </c>
      <c r="T61" s="99" t="e">
        <f t="shared" si="57"/>
        <v>#DIV/0!</v>
      </c>
      <c r="U61" s="165" t="e">
        <f t="shared" si="58"/>
        <v>#DIV/0!</v>
      </c>
      <c r="V61" s="99" t="e">
        <f t="shared" si="59"/>
        <v>#DIV/0!</v>
      </c>
      <c r="W61" s="167" t="e">
        <f t="shared" si="60"/>
        <v>#DIV/0!</v>
      </c>
      <c r="X61" s="143"/>
    </row>
    <row r="62" spans="1:28" x14ac:dyDescent="0.2">
      <c r="B62" s="90"/>
      <c r="C62" s="97" t="s">
        <v>30</v>
      </c>
      <c r="D62" s="75" t="e">
        <f t="shared" si="45"/>
        <v>#DIV/0!</v>
      </c>
      <c r="E62" s="66" t="e">
        <f t="shared" si="46"/>
        <v>#DIV/0!</v>
      </c>
      <c r="F62" s="84"/>
      <c r="G62" s="62"/>
      <c r="H62" s="165" t="e">
        <f t="shared" si="47"/>
        <v>#DIV/0!</v>
      </c>
      <c r="I62" s="99" t="e">
        <f t="shared" si="48"/>
        <v>#DIV/0!</v>
      </c>
      <c r="J62" s="99" t="e">
        <f t="shared" si="49"/>
        <v>#DIV/0!</v>
      </c>
      <c r="K62" s="99" t="e">
        <f t="shared" si="50"/>
        <v>#DIV/0!</v>
      </c>
      <c r="L62" s="99" t="e">
        <f t="shared" si="51"/>
        <v>#DIV/0!</v>
      </c>
      <c r="M62" s="53"/>
      <c r="N62" s="82"/>
      <c r="O62" s="99" t="e">
        <f t="shared" si="52"/>
        <v>#DIV/0!</v>
      </c>
      <c r="P62" s="99" t="e">
        <f t="shared" si="53"/>
        <v>#DIV/0!</v>
      </c>
      <c r="Q62" s="99" t="e">
        <f t="shared" si="54"/>
        <v>#DIV/0!</v>
      </c>
      <c r="R62" s="99" t="e">
        <f t="shared" si="55"/>
        <v>#DIV/0!</v>
      </c>
      <c r="S62" s="99" t="e">
        <f t="shared" si="56"/>
        <v>#DIV/0!</v>
      </c>
      <c r="T62" s="99" t="e">
        <f t="shared" si="57"/>
        <v>#DIV/0!</v>
      </c>
      <c r="U62" s="165" t="e">
        <f t="shared" si="58"/>
        <v>#DIV/0!</v>
      </c>
      <c r="V62" s="99" t="e">
        <f t="shared" si="59"/>
        <v>#DIV/0!</v>
      </c>
      <c r="W62" s="167" t="e">
        <f t="shared" si="60"/>
        <v>#DIV/0!</v>
      </c>
      <c r="X62" s="143"/>
    </row>
    <row r="63" spans="1:28" x14ac:dyDescent="0.2">
      <c r="B63" s="90"/>
      <c r="C63" s="97" t="s">
        <v>30</v>
      </c>
      <c r="D63" s="75" t="e">
        <f t="shared" si="45"/>
        <v>#DIV/0!</v>
      </c>
      <c r="E63" s="66" t="e">
        <f t="shared" si="46"/>
        <v>#DIV/0!</v>
      </c>
      <c r="F63" s="24"/>
      <c r="G63" s="62"/>
      <c r="H63" s="165" t="e">
        <f t="shared" si="47"/>
        <v>#DIV/0!</v>
      </c>
      <c r="I63" s="99" t="e">
        <f t="shared" si="48"/>
        <v>#DIV/0!</v>
      </c>
      <c r="J63" s="99" t="e">
        <f t="shared" si="49"/>
        <v>#DIV/0!</v>
      </c>
      <c r="K63" s="99" t="e">
        <f t="shared" si="50"/>
        <v>#DIV/0!</v>
      </c>
      <c r="L63" s="99" t="e">
        <f t="shared" si="51"/>
        <v>#DIV/0!</v>
      </c>
      <c r="M63" s="53"/>
      <c r="N63" s="82"/>
      <c r="O63" s="99" t="e">
        <f t="shared" si="52"/>
        <v>#DIV/0!</v>
      </c>
      <c r="P63" s="99" t="e">
        <f t="shared" si="53"/>
        <v>#DIV/0!</v>
      </c>
      <c r="Q63" s="99" t="e">
        <f t="shared" si="54"/>
        <v>#DIV/0!</v>
      </c>
      <c r="R63" s="99" t="e">
        <f t="shared" si="55"/>
        <v>#DIV/0!</v>
      </c>
      <c r="S63" s="99" t="e">
        <f t="shared" si="56"/>
        <v>#DIV/0!</v>
      </c>
      <c r="T63" s="99" t="e">
        <f t="shared" si="57"/>
        <v>#DIV/0!</v>
      </c>
      <c r="U63" s="165" t="e">
        <f t="shared" si="58"/>
        <v>#DIV/0!</v>
      </c>
      <c r="V63" s="99" t="e">
        <f t="shared" si="59"/>
        <v>#DIV/0!</v>
      </c>
      <c r="W63" s="167" t="e">
        <f t="shared" si="60"/>
        <v>#DIV/0!</v>
      </c>
      <c r="X63" s="143"/>
    </row>
    <row r="64" spans="1:28" s="2" customFormat="1" x14ac:dyDescent="0.2">
      <c r="B64" s="106" t="s">
        <v>2</v>
      </c>
      <c r="C64" s="101"/>
      <c r="D64" s="76" t="e">
        <f>SUM(D58:D63)</f>
        <v>#DIV/0!</v>
      </c>
      <c r="E64" s="68" t="e">
        <f>SUM(E58:E63)</f>
        <v>#DIV/0!</v>
      </c>
      <c r="F64" s="68">
        <f>SUM(F58:F63)</f>
        <v>0</v>
      </c>
      <c r="G64" s="119"/>
      <c r="H64" s="166" t="e">
        <f>SUM(H58:H63)</f>
        <v>#DIV/0!</v>
      </c>
      <c r="I64" s="119" t="e">
        <f>SUM(I58:I63)</f>
        <v>#DIV/0!</v>
      </c>
      <c r="J64" s="119" t="e">
        <f>SUM(J58:J63)</f>
        <v>#DIV/0!</v>
      </c>
      <c r="K64" s="119" t="e">
        <f>SUM(K58:K63)</f>
        <v>#DIV/0!</v>
      </c>
      <c r="L64" s="119" t="e">
        <f>SUM(L58:L63)</f>
        <v>#DIV/0!</v>
      </c>
      <c r="M64" s="101"/>
      <c r="N64" s="166"/>
      <c r="O64" s="119" t="e">
        <f t="shared" ref="O64:W64" si="61">SUM(O58:O63)</f>
        <v>#DIV/0!</v>
      </c>
      <c r="P64" s="119" t="e">
        <f t="shared" si="61"/>
        <v>#DIV/0!</v>
      </c>
      <c r="Q64" s="166" t="e">
        <f t="shared" si="61"/>
        <v>#DIV/0!</v>
      </c>
      <c r="R64" s="166" t="e">
        <f t="shared" si="61"/>
        <v>#DIV/0!</v>
      </c>
      <c r="S64" s="166" t="e">
        <f t="shared" si="61"/>
        <v>#DIV/0!</v>
      </c>
      <c r="T64" s="119" t="e">
        <f t="shared" si="61"/>
        <v>#DIV/0!</v>
      </c>
      <c r="U64" s="166" t="e">
        <f t="shared" si="61"/>
        <v>#DIV/0!</v>
      </c>
      <c r="V64" s="119" t="e">
        <f t="shared" si="61"/>
        <v>#DIV/0!</v>
      </c>
      <c r="W64" s="168" t="e">
        <f t="shared" si="61"/>
        <v>#DIV/0!</v>
      </c>
      <c r="X64" s="144"/>
    </row>
    <row r="65" spans="2:24" x14ac:dyDescent="0.2">
      <c r="B65" s="106"/>
      <c r="C65" s="97"/>
      <c r="D65" s="77"/>
      <c r="E65" s="69"/>
      <c r="F65" s="105"/>
      <c r="G65" s="99"/>
      <c r="H65" s="165"/>
      <c r="I65" s="99"/>
      <c r="J65" s="166"/>
      <c r="K65" s="165"/>
      <c r="L65" s="165"/>
      <c r="M65" s="97"/>
      <c r="N65" s="165"/>
      <c r="O65" s="165"/>
      <c r="P65" s="165"/>
      <c r="Q65" s="165"/>
      <c r="R65" s="165"/>
      <c r="S65" s="165"/>
      <c r="T65" s="165"/>
      <c r="U65" s="165"/>
      <c r="V65" s="165"/>
      <c r="W65" s="167"/>
      <c r="X65" s="143"/>
    </row>
    <row r="66" spans="2:24" x14ac:dyDescent="0.2">
      <c r="B66" s="106" t="s">
        <v>89</v>
      </c>
      <c r="C66" s="97"/>
      <c r="D66" s="77"/>
      <c r="E66" s="69"/>
      <c r="F66" s="105"/>
      <c r="G66" s="99"/>
      <c r="H66" s="165"/>
      <c r="I66" s="99"/>
      <c r="J66" s="165"/>
      <c r="K66" s="165"/>
      <c r="L66" s="165"/>
      <c r="M66" s="97"/>
      <c r="N66" s="165"/>
      <c r="O66" s="165"/>
      <c r="P66" s="165"/>
      <c r="Q66" s="165"/>
      <c r="R66" s="165"/>
      <c r="S66" s="165"/>
      <c r="T66" s="165"/>
      <c r="U66" s="165"/>
      <c r="V66" s="165"/>
      <c r="W66" s="167"/>
      <c r="X66" s="143"/>
    </row>
    <row r="67" spans="2:24" x14ac:dyDescent="0.2">
      <c r="B67" s="123"/>
      <c r="C67" s="97" t="s">
        <v>30</v>
      </c>
      <c r="D67" s="75" t="e">
        <f>F67/$F$8</f>
        <v>#DIV/0!</v>
      </c>
      <c r="E67" s="66" t="e">
        <f>F67/$F$8*$E$8</f>
        <v>#DIV/0!</v>
      </c>
      <c r="F67" s="84"/>
      <c r="G67" s="62"/>
      <c r="H67" s="165" t="e">
        <f>G67*E67</f>
        <v>#DIV/0!</v>
      </c>
      <c r="I67" s="99" t="e">
        <f>E67*$I$6</f>
        <v>#DIV/0!</v>
      </c>
      <c r="J67" s="99" t="e">
        <f>H67*$J$6</f>
        <v>#DIV/0!</v>
      </c>
      <c r="K67" s="99" t="e">
        <f>MIN(($K$6*$K$7*(E67/2080)),(H67*$K$6))</f>
        <v>#DIV/0!</v>
      </c>
      <c r="L67" s="99" t="e">
        <f>MIN(($L$6*$L$7*(E67/2080)),(H67*$L$6))</f>
        <v>#DIV/0!</v>
      </c>
      <c r="M67" s="137"/>
      <c r="N67" s="172"/>
      <c r="O67" s="99" t="e">
        <f>N67*H67/100</f>
        <v>#DIV/0!</v>
      </c>
      <c r="P67" s="99" t="e">
        <f>SUM(I67:L67)+O67</f>
        <v>#DIV/0!</v>
      </c>
      <c r="Q67" s="165" t="e">
        <f>H67+P67</f>
        <v>#DIV/0!</v>
      </c>
      <c r="R67" s="165" t="e">
        <f>Q67*$R$6</f>
        <v>#DIV/0!</v>
      </c>
      <c r="S67" s="165" t="e">
        <f>R67+Q67</f>
        <v>#DIV/0!</v>
      </c>
      <c r="T67" s="99" t="e">
        <f>$T$6*S67</f>
        <v>#DIV/0!</v>
      </c>
      <c r="U67" s="165" t="e">
        <f>S67+T67</f>
        <v>#DIV/0!</v>
      </c>
      <c r="V67" s="99" t="e">
        <f>$V$6*U67</f>
        <v>#DIV/0!</v>
      </c>
      <c r="W67" s="167" t="e">
        <f>U67+V67</f>
        <v>#DIV/0!</v>
      </c>
      <c r="X67" s="143"/>
    </row>
    <row r="68" spans="2:24" x14ac:dyDescent="0.2">
      <c r="B68" s="123"/>
      <c r="C68" s="97" t="s">
        <v>30</v>
      </c>
      <c r="D68" s="75" t="e">
        <f t="shared" ref="D68:D73" si="62">F68/$F$8</f>
        <v>#DIV/0!</v>
      </c>
      <c r="E68" s="66" t="e">
        <f t="shared" ref="E68:E73" si="63">F68/$F$8*$E$8</f>
        <v>#DIV/0!</v>
      </c>
      <c r="F68" s="24"/>
      <c r="G68" s="62"/>
      <c r="H68" s="165" t="e">
        <f t="shared" ref="H68:H73" si="64">G68*E68</f>
        <v>#DIV/0!</v>
      </c>
      <c r="I68" s="99" t="e">
        <f t="shared" ref="I68:I73" si="65">E68*$I$6</f>
        <v>#DIV/0!</v>
      </c>
      <c r="J68" s="99" t="e">
        <f t="shared" ref="J68:J73" si="66">H68*$J$6</f>
        <v>#DIV/0!</v>
      </c>
      <c r="K68" s="99" t="e">
        <f t="shared" ref="K68:K73" si="67">MIN(($K$6*$K$7*(E68/2080)),(H68*$K$6))</f>
        <v>#DIV/0!</v>
      </c>
      <c r="L68" s="99" t="e">
        <f t="shared" ref="L68:L73" si="68">MIN(($L$6*$L$7*(E68/2080)),(H68*$L$6))</f>
        <v>#DIV/0!</v>
      </c>
      <c r="M68" s="137"/>
      <c r="N68" s="172"/>
      <c r="O68" s="99" t="e">
        <f t="shared" ref="O68:O73" si="69">N68*H68/100</f>
        <v>#DIV/0!</v>
      </c>
      <c r="P68" s="99" t="e">
        <f t="shared" ref="P68:P73" si="70">SUM(I68:L68)+O68</f>
        <v>#DIV/0!</v>
      </c>
      <c r="Q68" s="165" t="e">
        <f t="shared" ref="Q68:Q73" si="71">H68+P68</f>
        <v>#DIV/0!</v>
      </c>
      <c r="R68" s="165" t="e">
        <f t="shared" ref="R68:R73" si="72">Q68*$R$6</f>
        <v>#DIV/0!</v>
      </c>
      <c r="S68" s="165" t="e">
        <f t="shared" ref="S68:S73" si="73">R68+Q68</f>
        <v>#DIV/0!</v>
      </c>
      <c r="T68" s="99" t="e">
        <f t="shared" ref="T68:T73" si="74">$T$6*S68</f>
        <v>#DIV/0!</v>
      </c>
      <c r="U68" s="165" t="e">
        <f t="shared" ref="U68:U73" si="75">S68+T68</f>
        <v>#DIV/0!</v>
      </c>
      <c r="V68" s="99" t="e">
        <f t="shared" ref="V68:V73" si="76">$V$6*U68</f>
        <v>#DIV/0!</v>
      </c>
      <c r="W68" s="167" t="e">
        <f t="shared" ref="W68:W73" si="77">U68+V68</f>
        <v>#DIV/0!</v>
      </c>
      <c r="X68" s="143"/>
    </row>
    <row r="69" spans="2:24" x14ac:dyDescent="0.2">
      <c r="B69" s="123"/>
      <c r="C69" s="97" t="s">
        <v>30</v>
      </c>
      <c r="D69" s="75" t="e">
        <f t="shared" si="62"/>
        <v>#DIV/0!</v>
      </c>
      <c r="E69" s="66" t="e">
        <f t="shared" si="63"/>
        <v>#DIV/0!</v>
      </c>
      <c r="F69" s="24">
        <v>0</v>
      </c>
      <c r="G69" s="62"/>
      <c r="H69" s="165" t="e">
        <f t="shared" si="64"/>
        <v>#DIV/0!</v>
      </c>
      <c r="I69" s="99" t="e">
        <f t="shared" si="65"/>
        <v>#DIV/0!</v>
      </c>
      <c r="J69" s="99" t="e">
        <f t="shared" si="66"/>
        <v>#DIV/0!</v>
      </c>
      <c r="K69" s="99" t="e">
        <f t="shared" si="67"/>
        <v>#DIV/0!</v>
      </c>
      <c r="L69" s="99" t="e">
        <f t="shared" si="68"/>
        <v>#DIV/0!</v>
      </c>
      <c r="M69" s="137"/>
      <c r="N69" s="172"/>
      <c r="O69" s="99" t="e">
        <f t="shared" si="69"/>
        <v>#DIV/0!</v>
      </c>
      <c r="P69" s="99" t="e">
        <f t="shared" si="70"/>
        <v>#DIV/0!</v>
      </c>
      <c r="Q69" s="165" t="e">
        <f t="shared" si="71"/>
        <v>#DIV/0!</v>
      </c>
      <c r="R69" s="165" t="e">
        <f t="shared" si="72"/>
        <v>#DIV/0!</v>
      </c>
      <c r="S69" s="165" t="e">
        <f t="shared" si="73"/>
        <v>#DIV/0!</v>
      </c>
      <c r="T69" s="99" t="e">
        <f t="shared" si="74"/>
        <v>#DIV/0!</v>
      </c>
      <c r="U69" s="165" t="e">
        <f t="shared" si="75"/>
        <v>#DIV/0!</v>
      </c>
      <c r="V69" s="99" t="e">
        <f t="shared" si="76"/>
        <v>#DIV/0!</v>
      </c>
      <c r="W69" s="167" t="e">
        <f t="shared" si="77"/>
        <v>#DIV/0!</v>
      </c>
      <c r="X69" s="143"/>
    </row>
    <row r="70" spans="2:24" x14ac:dyDescent="0.2">
      <c r="B70" s="123"/>
      <c r="C70" s="97" t="s">
        <v>30</v>
      </c>
      <c r="D70" s="75" t="e">
        <f t="shared" si="62"/>
        <v>#DIV/0!</v>
      </c>
      <c r="E70" s="66" t="e">
        <f t="shared" si="63"/>
        <v>#DIV/0!</v>
      </c>
      <c r="F70" s="24"/>
      <c r="G70" s="62"/>
      <c r="H70" s="165" t="e">
        <f t="shared" si="64"/>
        <v>#DIV/0!</v>
      </c>
      <c r="I70" s="99" t="e">
        <f t="shared" si="65"/>
        <v>#DIV/0!</v>
      </c>
      <c r="J70" s="99" t="e">
        <f t="shared" si="66"/>
        <v>#DIV/0!</v>
      </c>
      <c r="K70" s="99" t="e">
        <f t="shared" si="67"/>
        <v>#DIV/0!</v>
      </c>
      <c r="L70" s="99" t="e">
        <f t="shared" si="68"/>
        <v>#DIV/0!</v>
      </c>
      <c r="M70" s="53"/>
      <c r="N70" s="82"/>
      <c r="O70" s="99" t="e">
        <f t="shared" si="69"/>
        <v>#DIV/0!</v>
      </c>
      <c r="P70" s="99" t="e">
        <f t="shared" si="70"/>
        <v>#DIV/0!</v>
      </c>
      <c r="Q70" s="165" t="e">
        <f t="shared" si="71"/>
        <v>#DIV/0!</v>
      </c>
      <c r="R70" s="165" t="e">
        <f t="shared" si="72"/>
        <v>#DIV/0!</v>
      </c>
      <c r="S70" s="165" t="e">
        <f t="shared" si="73"/>
        <v>#DIV/0!</v>
      </c>
      <c r="T70" s="99" t="e">
        <f t="shared" si="74"/>
        <v>#DIV/0!</v>
      </c>
      <c r="U70" s="165" t="e">
        <f t="shared" si="75"/>
        <v>#DIV/0!</v>
      </c>
      <c r="V70" s="99" t="e">
        <f t="shared" si="76"/>
        <v>#DIV/0!</v>
      </c>
      <c r="W70" s="167" t="e">
        <f t="shared" si="77"/>
        <v>#DIV/0!</v>
      </c>
      <c r="X70" s="143"/>
    </row>
    <row r="71" spans="2:24" x14ac:dyDescent="0.2">
      <c r="B71" s="123"/>
      <c r="C71" s="97" t="s">
        <v>30</v>
      </c>
      <c r="D71" s="75" t="e">
        <f t="shared" si="62"/>
        <v>#DIV/0!</v>
      </c>
      <c r="E71" s="66" t="e">
        <f t="shared" si="63"/>
        <v>#DIV/0!</v>
      </c>
      <c r="F71" s="24"/>
      <c r="G71" s="62"/>
      <c r="H71" s="165" t="e">
        <f t="shared" si="64"/>
        <v>#DIV/0!</v>
      </c>
      <c r="I71" s="99" t="e">
        <f t="shared" si="65"/>
        <v>#DIV/0!</v>
      </c>
      <c r="J71" s="99" t="e">
        <f t="shared" si="66"/>
        <v>#DIV/0!</v>
      </c>
      <c r="K71" s="99" t="e">
        <f t="shared" si="67"/>
        <v>#DIV/0!</v>
      </c>
      <c r="L71" s="99" t="e">
        <f t="shared" si="68"/>
        <v>#DIV/0!</v>
      </c>
      <c r="M71" s="53"/>
      <c r="N71" s="82"/>
      <c r="O71" s="99" t="e">
        <f t="shared" si="69"/>
        <v>#DIV/0!</v>
      </c>
      <c r="P71" s="99" t="e">
        <f t="shared" si="70"/>
        <v>#DIV/0!</v>
      </c>
      <c r="Q71" s="165" t="e">
        <f t="shared" si="71"/>
        <v>#DIV/0!</v>
      </c>
      <c r="R71" s="165" t="e">
        <f t="shared" si="72"/>
        <v>#DIV/0!</v>
      </c>
      <c r="S71" s="165" t="e">
        <f t="shared" si="73"/>
        <v>#DIV/0!</v>
      </c>
      <c r="T71" s="99" t="e">
        <f t="shared" si="74"/>
        <v>#DIV/0!</v>
      </c>
      <c r="U71" s="165" t="e">
        <f t="shared" si="75"/>
        <v>#DIV/0!</v>
      </c>
      <c r="V71" s="99" t="e">
        <f t="shared" si="76"/>
        <v>#DIV/0!</v>
      </c>
      <c r="W71" s="167" t="e">
        <f t="shared" si="77"/>
        <v>#DIV/0!</v>
      </c>
      <c r="X71" s="143"/>
    </row>
    <row r="72" spans="2:24" x14ac:dyDescent="0.2">
      <c r="B72" s="123"/>
      <c r="C72" s="97" t="s">
        <v>30</v>
      </c>
      <c r="D72" s="75" t="e">
        <f t="shared" si="62"/>
        <v>#DIV/0!</v>
      </c>
      <c r="E72" s="66" t="e">
        <f t="shared" si="63"/>
        <v>#DIV/0!</v>
      </c>
      <c r="F72" s="24"/>
      <c r="G72" s="62"/>
      <c r="H72" s="165" t="e">
        <f t="shared" si="64"/>
        <v>#DIV/0!</v>
      </c>
      <c r="I72" s="99" t="e">
        <f t="shared" si="65"/>
        <v>#DIV/0!</v>
      </c>
      <c r="J72" s="99" t="e">
        <f t="shared" si="66"/>
        <v>#DIV/0!</v>
      </c>
      <c r="K72" s="99" t="e">
        <f t="shared" si="67"/>
        <v>#DIV/0!</v>
      </c>
      <c r="L72" s="99" t="e">
        <f t="shared" si="68"/>
        <v>#DIV/0!</v>
      </c>
      <c r="M72" s="53"/>
      <c r="N72" s="82"/>
      <c r="O72" s="99" t="e">
        <f t="shared" si="69"/>
        <v>#DIV/0!</v>
      </c>
      <c r="P72" s="99" t="e">
        <f t="shared" si="70"/>
        <v>#DIV/0!</v>
      </c>
      <c r="Q72" s="165" t="e">
        <f t="shared" si="71"/>
        <v>#DIV/0!</v>
      </c>
      <c r="R72" s="165" t="e">
        <f t="shared" si="72"/>
        <v>#DIV/0!</v>
      </c>
      <c r="S72" s="165" t="e">
        <f t="shared" si="73"/>
        <v>#DIV/0!</v>
      </c>
      <c r="T72" s="99" t="e">
        <f t="shared" si="74"/>
        <v>#DIV/0!</v>
      </c>
      <c r="U72" s="165" t="e">
        <f t="shared" si="75"/>
        <v>#DIV/0!</v>
      </c>
      <c r="V72" s="99" t="e">
        <f t="shared" si="76"/>
        <v>#DIV/0!</v>
      </c>
      <c r="W72" s="167" t="e">
        <f t="shared" si="77"/>
        <v>#DIV/0!</v>
      </c>
      <c r="X72" s="143"/>
    </row>
    <row r="73" spans="2:24" x14ac:dyDescent="0.2">
      <c r="B73" s="123"/>
      <c r="C73" s="97" t="s">
        <v>30</v>
      </c>
      <c r="D73" s="75" t="e">
        <f t="shared" si="62"/>
        <v>#DIV/0!</v>
      </c>
      <c r="E73" s="66" t="e">
        <f t="shared" si="63"/>
        <v>#DIV/0!</v>
      </c>
      <c r="F73" s="24"/>
      <c r="G73" s="62"/>
      <c r="H73" s="165" t="e">
        <f t="shared" si="64"/>
        <v>#DIV/0!</v>
      </c>
      <c r="I73" s="99" t="e">
        <f t="shared" si="65"/>
        <v>#DIV/0!</v>
      </c>
      <c r="J73" s="99" t="e">
        <f t="shared" si="66"/>
        <v>#DIV/0!</v>
      </c>
      <c r="K73" s="99" t="e">
        <f t="shared" si="67"/>
        <v>#DIV/0!</v>
      </c>
      <c r="L73" s="99" t="e">
        <f t="shared" si="68"/>
        <v>#DIV/0!</v>
      </c>
      <c r="M73" s="53"/>
      <c r="N73" s="82"/>
      <c r="O73" s="99" t="e">
        <f t="shared" si="69"/>
        <v>#DIV/0!</v>
      </c>
      <c r="P73" s="99" t="e">
        <f t="shared" si="70"/>
        <v>#DIV/0!</v>
      </c>
      <c r="Q73" s="165" t="e">
        <f t="shared" si="71"/>
        <v>#DIV/0!</v>
      </c>
      <c r="R73" s="165" t="e">
        <f t="shared" si="72"/>
        <v>#DIV/0!</v>
      </c>
      <c r="S73" s="165" t="e">
        <f t="shared" si="73"/>
        <v>#DIV/0!</v>
      </c>
      <c r="T73" s="99" t="e">
        <f t="shared" si="74"/>
        <v>#DIV/0!</v>
      </c>
      <c r="U73" s="165" t="e">
        <f t="shared" si="75"/>
        <v>#DIV/0!</v>
      </c>
      <c r="V73" s="99" t="e">
        <f t="shared" si="76"/>
        <v>#DIV/0!</v>
      </c>
      <c r="W73" s="167" t="e">
        <f t="shared" si="77"/>
        <v>#DIV/0!</v>
      </c>
      <c r="X73" s="143"/>
    </row>
    <row r="74" spans="2:24" x14ac:dyDescent="0.2">
      <c r="B74" s="106" t="s">
        <v>92</v>
      </c>
      <c r="C74" s="97"/>
      <c r="D74" s="75"/>
      <c r="E74" s="66"/>
      <c r="F74" s="66"/>
      <c r="G74" s="99"/>
      <c r="H74" s="165"/>
      <c r="I74" s="99"/>
      <c r="J74" s="99"/>
      <c r="K74" s="99"/>
      <c r="L74" s="99"/>
      <c r="M74" s="97"/>
      <c r="N74" s="99"/>
      <c r="O74" s="99"/>
      <c r="P74" s="99"/>
      <c r="Q74" s="165"/>
      <c r="R74" s="165"/>
      <c r="S74" s="165"/>
      <c r="T74" s="99"/>
      <c r="U74" s="165"/>
      <c r="V74" s="99"/>
      <c r="W74" s="167"/>
      <c r="X74" s="143"/>
    </row>
    <row r="75" spans="2:24" x14ac:dyDescent="0.2">
      <c r="B75" s="123"/>
      <c r="C75" s="97" t="s">
        <v>30</v>
      </c>
      <c r="D75" s="75" t="e">
        <f t="shared" ref="D75:D80" si="78">F75/$F$7</f>
        <v>#DIV/0!</v>
      </c>
      <c r="E75" s="66" t="e">
        <f t="shared" ref="E75:E80" si="79">F75/$F$7*$E$7</f>
        <v>#DIV/0!</v>
      </c>
      <c r="F75" s="24"/>
      <c r="G75" s="62"/>
      <c r="H75" s="165" t="e">
        <f t="shared" ref="H75:H80" si="80">G75*E75</f>
        <v>#DIV/0!</v>
      </c>
      <c r="I75" s="99" t="e">
        <f t="shared" ref="I75:I80" si="81">E75*$I$6</f>
        <v>#DIV/0!</v>
      </c>
      <c r="J75" s="99" t="e">
        <f t="shared" ref="J75:J80" si="82">H75*$J$6</f>
        <v>#DIV/0!</v>
      </c>
      <c r="K75" s="99" t="e">
        <f t="shared" ref="K75:K80" si="83">MIN(($K$6*$K$7*(E75/2080)),(H75*$K$6))</f>
        <v>#DIV/0!</v>
      </c>
      <c r="L75" s="99" t="e">
        <f t="shared" ref="L75:L80" si="84">MIN(($L$6*$L$7*(E75/2080)),(H75*$L$6))</f>
        <v>#DIV/0!</v>
      </c>
      <c r="M75" s="137"/>
      <c r="N75" s="172"/>
      <c r="O75" s="99" t="e">
        <f t="shared" ref="O75:O80" si="85">N75*H75/100</f>
        <v>#DIV/0!</v>
      </c>
      <c r="P75" s="99" t="e">
        <f t="shared" ref="P75:P80" si="86">SUM(I75:L75)+O75</f>
        <v>#DIV/0!</v>
      </c>
      <c r="Q75" s="165" t="e">
        <f t="shared" ref="Q75:Q80" si="87">H75+P75</f>
        <v>#DIV/0!</v>
      </c>
      <c r="R75" s="165" t="e">
        <f t="shared" ref="R75:R80" si="88">Q75*$R$6</f>
        <v>#DIV/0!</v>
      </c>
      <c r="S75" s="165" t="e">
        <f t="shared" ref="S75:S80" si="89">R75+Q75</f>
        <v>#DIV/0!</v>
      </c>
      <c r="T75" s="99" t="e">
        <f t="shared" ref="T75:T80" si="90">$T$6*S75</f>
        <v>#DIV/0!</v>
      </c>
      <c r="U75" s="165" t="e">
        <f t="shared" ref="U75:U80" si="91">S75+T75</f>
        <v>#DIV/0!</v>
      </c>
      <c r="V75" s="99" t="e">
        <f t="shared" ref="V75:V80" si="92">$V$6*U75</f>
        <v>#DIV/0!</v>
      </c>
      <c r="W75" s="167" t="e">
        <f t="shared" ref="W75:W80" si="93">U75+V75</f>
        <v>#DIV/0!</v>
      </c>
      <c r="X75" s="143"/>
    </row>
    <row r="76" spans="2:24" x14ac:dyDescent="0.2">
      <c r="B76" s="123"/>
      <c r="C76" s="97" t="s">
        <v>30</v>
      </c>
      <c r="D76" s="75" t="e">
        <f t="shared" si="78"/>
        <v>#DIV/0!</v>
      </c>
      <c r="E76" s="66" t="e">
        <f t="shared" si="79"/>
        <v>#DIV/0!</v>
      </c>
      <c r="F76" s="24"/>
      <c r="G76" s="62"/>
      <c r="H76" s="165" t="e">
        <f t="shared" si="80"/>
        <v>#DIV/0!</v>
      </c>
      <c r="I76" s="99" t="e">
        <f t="shared" si="81"/>
        <v>#DIV/0!</v>
      </c>
      <c r="J76" s="99" t="e">
        <f t="shared" si="82"/>
        <v>#DIV/0!</v>
      </c>
      <c r="K76" s="99" t="e">
        <f t="shared" si="83"/>
        <v>#DIV/0!</v>
      </c>
      <c r="L76" s="99" t="e">
        <f t="shared" si="84"/>
        <v>#DIV/0!</v>
      </c>
      <c r="M76" s="137"/>
      <c r="N76" s="172"/>
      <c r="O76" s="99" t="e">
        <f t="shared" si="85"/>
        <v>#DIV/0!</v>
      </c>
      <c r="P76" s="99" t="e">
        <f t="shared" si="86"/>
        <v>#DIV/0!</v>
      </c>
      <c r="Q76" s="165" t="e">
        <f t="shared" si="87"/>
        <v>#DIV/0!</v>
      </c>
      <c r="R76" s="165" t="e">
        <f t="shared" si="88"/>
        <v>#DIV/0!</v>
      </c>
      <c r="S76" s="165" t="e">
        <f t="shared" si="89"/>
        <v>#DIV/0!</v>
      </c>
      <c r="T76" s="99" t="e">
        <f t="shared" si="90"/>
        <v>#DIV/0!</v>
      </c>
      <c r="U76" s="165" t="e">
        <f t="shared" si="91"/>
        <v>#DIV/0!</v>
      </c>
      <c r="V76" s="99" t="e">
        <f t="shared" si="92"/>
        <v>#DIV/0!</v>
      </c>
      <c r="W76" s="167" t="e">
        <f t="shared" si="93"/>
        <v>#DIV/0!</v>
      </c>
      <c r="X76" s="143"/>
    </row>
    <row r="77" spans="2:24" x14ac:dyDescent="0.2">
      <c r="B77" s="123"/>
      <c r="C77" s="97" t="s">
        <v>30</v>
      </c>
      <c r="D77" s="75" t="e">
        <f t="shared" si="78"/>
        <v>#DIV/0!</v>
      </c>
      <c r="E77" s="66" t="e">
        <f t="shared" si="79"/>
        <v>#DIV/0!</v>
      </c>
      <c r="F77" s="24"/>
      <c r="G77" s="62"/>
      <c r="H77" s="165" t="e">
        <f t="shared" si="80"/>
        <v>#DIV/0!</v>
      </c>
      <c r="I77" s="99" t="e">
        <f t="shared" si="81"/>
        <v>#DIV/0!</v>
      </c>
      <c r="J77" s="99" t="e">
        <f t="shared" si="82"/>
        <v>#DIV/0!</v>
      </c>
      <c r="K77" s="99" t="e">
        <f t="shared" si="83"/>
        <v>#DIV/0!</v>
      </c>
      <c r="L77" s="99" t="e">
        <f t="shared" si="84"/>
        <v>#DIV/0!</v>
      </c>
      <c r="M77" s="53"/>
      <c r="N77" s="82"/>
      <c r="O77" s="99" t="e">
        <f t="shared" si="85"/>
        <v>#DIV/0!</v>
      </c>
      <c r="P77" s="99" t="e">
        <f t="shared" si="86"/>
        <v>#DIV/0!</v>
      </c>
      <c r="Q77" s="165" t="e">
        <f t="shared" si="87"/>
        <v>#DIV/0!</v>
      </c>
      <c r="R77" s="165" t="e">
        <f t="shared" si="88"/>
        <v>#DIV/0!</v>
      </c>
      <c r="S77" s="165" t="e">
        <f t="shared" si="89"/>
        <v>#DIV/0!</v>
      </c>
      <c r="T77" s="99" t="e">
        <f t="shared" si="90"/>
        <v>#DIV/0!</v>
      </c>
      <c r="U77" s="165" t="e">
        <f t="shared" si="91"/>
        <v>#DIV/0!</v>
      </c>
      <c r="V77" s="99" t="e">
        <f t="shared" si="92"/>
        <v>#DIV/0!</v>
      </c>
      <c r="W77" s="167" t="e">
        <f t="shared" si="93"/>
        <v>#DIV/0!</v>
      </c>
      <c r="X77" s="143"/>
    </row>
    <row r="78" spans="2:24" x14ac:dyDescent="0.2">
      <c r="B78" s="123"/>
      <c r="C78" s="97" t="s">
        <v>30</v>
      </c>
      <c r="D78" s="75" t="e">
        <f t="shared" si="78"/>
        <v>#DIV/0!</v>
      </c>
      <c r="E78" s="66" t="e">
        <f t="shared" si="79"/>
        <v>#DIV/0!</v>
      </c>
      <c r="F78" s="24"/>
      <c r="G78" s="62"/>
      <c r="H78" s="165" t="e">
        <f t="shared" si="80"/>
        <v>#DIV/0!</v>
      </c>
      <c r="I78" s="99" t="e">
        <f t="shared" si="81"/>
        <v>#DIV/0!</v>
      </c>
      <c r="J78" s="99" t="e">
        <f t="shared" si="82"/>
        <v>#DIV/0!</v>
      </c>
      <c r="K78" s="99" t="e">
        <f t="shared" si="83"/>
        <v>#DIV/0!</v>
      </c>
      <c r="L78" s="99" t="e">
        <f t="shared" si="84"/>
        <v>#DIV/0!</v>
      </c>
      <c r="M78" s="53"/>
      <c r="N78" s="82"/>
      <c r="O78" s="99" t="e">
        <f t="shared" si="85"/>
        <v>#DIV/0!</v>
      </c>
      <c r="P78" s="99" t="e">
        <f t="shared" si="86"/>
        <v>#DIV/0!</v>
      </c>
      <c r="Q78" s="165" t="e">
        <f t="shared" si="87"/>
        <v>#DIV/0!</v>
      </c>
      <c r="R78" s="165" t="e">
        <f t="shared" si="88"/>
        <v>#DIV/0!</v>
      </c>
      <c r="S78" s="165" t="e">
        <f t="shared" si="89"/>
        <v>#DIV/0!</v>
      </c>
      <c r="T78" s="99" t="e">
        <f t="shared" si="90"/>
        <v>#DIV/0!</v>
      </c>
      <c r="U78" s="165" t="e">
        <f t="shared" si="91"/>
        <v>#DIV/0!</v>
      </c>
      <c r="V78" s="99" t="e">
        <f t="shared" si="92"/>
        <v>#DIV/0!</v>
      </c>
      <c r="W78" s="167" t="e">
        <f t="shared" si="93"/>
        <v>#DIV/0!</v>
      </c>
      <c r="X78" s="143"/>
    </row>
    <row r="79" spans="2:24" x14ac:dyDescent="0.2">
      <c r="B79" s="123"/>
      <c r="C79" s="97" t="s">
        <v>30</v>
      </c>
      <c r="D79" s="75" t="e">
        <f t="shared" si="78"/>
        <v>#DIV/0!</v>
      </c>
      <c r="E79" s="66" t="e">
        <f t="shared" si="79"/>
        <v>#DIV/0!</v>
      </c>
      <c r="F79" s="24"/>
      <c r="G79" s="62"/>
      <c r="H79" s="165" t="e">
        <f t="shared" si="80"/>
        <v>#DIV/0!</v>
      </c>
      <c r="I79" s="99" t="e">
        <f t="shared" si="81"/>
        <v>#DIV/0!</v>
      </c>
      <c r="J79" s="99" t="e">
        <f t="shared" si="82"/>
        <v>#DIV/0!</v>
      </c>
      <c r="K79" s="99" t="e">
        <f t="shared" si="83"/>
        <v>#DIV/0!</v>
      </c>
      <c r="L79" s="99" t="e">
        <f t="shared" si="84"/>
        <v>#DIV/0!</v>
      </c>
      <c r="M79" s="53"/>
      <c r="N79" s="82"/>
      <c r="O79" s="99" t="e">
        <f t="shared" si="85"/>
        <v>#DIV/0!</v>
      </c>
      <c r="P79" s="99" t="e">
        <f t="shared" si="86"/>
        <v>#DIV/0!</v>
      </c>
      <c r="Q79" s="165" t="e">
        <f t="shared" si="87"/>
        <v>#DIV/0!</v>
      </c>
      <c r="R79" s="165" t="e">
        <f t="shared" si="88"/>
        <v>#DIV/0!</v>
      </c>
      <c r="S79" s="165" t="e">
        <f t="shared" si="89"/>
        <v>#DIV/0!</v>
      </c>
      <c r="T79" s="99" t="e">
        <f t="shared" si="90"/>
        <v>#DIV/0!</v>
      </c>
      <c r="U79" s="165" t="e">
        <f t="shared" si="91"/>
        <v>#DIV/0!</v>
      </c>
      <c r="V79" s="99" t="e">
        <f t="shared" si="92"/>
        <v>#DIV/0!</v>
      </c>
      <c r="W79" s="167" t="e">
        <f t="shared" si="93"/>
        <v>#DIV/0!</v>
      </c>
      <c r="X79" s="143"/>
    </row>
    <row r="80" spans="2:24" x14ac:dyDescent="0.2">
      <c r="B80" s="123"/>
      <c r="C80" s="97" t="s">
        <v>30</v>
      </c>
      <c r="D80" s="75" t="e">
        <f t="shared" si="78"/>
        <v>#DIV/0!</v>
      </c>
      <c r="E80" s="66" t="e">
        <f t="shared" si="79"/>
        <v>#DIV/0!</v>
      </c>
      <c r="F80" s="24"/>
      <c r="G80" s="62"/>
      <c r="H80" s="165" t="e">
        <f t="shared" si="80"/>
        <v>#DIV/0!</v>
      </c>
      <c r="I80" s="99" t="e">
        <f t="shared" si="81"/>
        <v>#DIV/0!</v>
      </c>
      <c r="J80" s="99" t="e">
        <f t="shared" si="82"/>
        <v>#DIV/0!</v>
      </c>
      <c r="K80" s="99" t="e">
        <f t="shared" si="83"/>
        <v>#DIV/0!</v>
      </c>
      <c r="L80" s="99" t="e">
        <f t="shared" si="84"/>
        <v>#DIV/0!</v>
      </c>
      <c r="M80" s="53"/>
      <c r="N80" s="82"/>
      <c r="O80" s="99" t="e">
        <f t="shared" si="85"/>
        <v>#DIV/0!</v>
      </c>
      <c r="P80" s="99" t="e">
        <f t="shared" si="86"/>
        <v>#DIV/0!</v>
      </c>
      <c r="Q80" s="165" t="e">
        <f t="shared" si="87"/>
        <v>#DIV/0!</v>
      </c>
      <c r="R80" s="165" t="e">
        <f t="shared" si="88"/>
        <v>#DIV/0!</v>
      </c>
      <c r="S80" s="165" t="e">
        <f t="shared" si="89"/>
        <v>#DIV/0!</v>
      </c>
      <c r="T80" s="99" t="e">
        <f t="shared" si="90"/>
        <v>#DIV/0!</v>
      </c>
      <c r="U80" s="165" t="e">
        <f t="shared" si="91"/>
        <v>#DIV/0!</v>
      </c>
      <c r="V80" s="99" t="e">
        <f t="shared" si="92"/>
        <v>#DIV/0!</v>
      </c>
      <c r="W80" s="167" t="e">
        <f t="shared" si="93"/>
        <v>#DIV/0!</v>
      </c>
      <c r="X80" s="143"/>
    </row>
    <row r="81" spans="2:24" s="2" customFormat="1" x14ac:dyDescent="0.2">
      <c r="B81" s="106" t="s">
        <v>4</v>
      </c>
      <c r="C81" s="101"/>
      <c r="D81" s="76" t="e">
        <f>SUM(D67:D80)</f>
        <v>#DIV/0!</v>
      </c>
      <c r="E81" s="68" t="e">
        <f>SUM(E67:E80)</f>
        <v>#DIV/0!</v>
      </c>
      <c r="F81" s="68">
        <f>SUM(F67:F80)</f>
        <v>0</v>
      </c>
      <c r="G81" s="119"/>
      <c r="H81" s="166" t="e">
        <f>SUM(H67:H80)</f>
        <v>#DIV/0!</v>
      </c>
      <c r="I81" s="119" t="e">
        <f>SUM(I67:I80)</f>
        <v>#DIV/0!</v>
      </c>
      <c r="J81" s="119" t="e">
        <f>SUM(J67:J80)</f>
        <v>#DIV/0!</v>
      </c>
      <c r="K81" s="119" t="e">
        <f>SUM(K67:K80)</f>
        <v>#DIV/0!</v>
      </c>
      <c r="L81" s="119" t="e">
        <f>SUM(L67:L80)</f>
        <v>#DIV/0!</v>
      </c>
      <c r="M81" s="101"/>
      <c r="N81" s="166"/>
      <c r="O81" s="119" t="e">
        <f t="shared" ref="O81:W81" si="94">SUM(O67:O80)</f>
        <v>#DIV/0!</v>
      </c>
      <c r="P81" s="119" t="e">
        <f t="shared" si="94"/>
        <v>#DIV/0!</v>
      </c>
      <c r="Q81" s="166" t="e">
        <f t="shared" si="94"/>
        <v>#DIV/0!</v>
      </c>
      <c r="R81" s="166" t="e">
        <f t="shared" si="94"/>
        <v>#DIV/0!</v>
      </c>
      <c r="S81" s="166" t="e">
        <f t="shared" si="94"/>
        <v>#DIV/0!</v>
      </c>
      <c r="T81" s="119" t="e">
        <f t="shared" si="94"/>
        <v>#DIV/0!</v>
      </c>
      <c r="U81" s="166" t="e">
        <f t="shared" si="94"/>
        <v>#DIV/0!</v>
      </c>
      <c r="V81" s="119" t="e">
        <f t="shared" si="94"/>
        <v>#DIV/0!</v>
      </c>
      <c r="W81" s="168" t="e">
        <f t="shared" si="94"/>
        <v>#DIV/0!</v>
      </c>
      <c r="X81" s="144"/>
    </row>
    <row r="82" spans="2:24" s="2" customFormat="1" x14ac:dyDescent="0.2">
      <c r="B82" s="106"/>
      <c r="C82" s="101"/>
      <c r="D82" s="76"/>
      <c r="E82" s="68"/>
      <c r="F82" s="68"/>
      <c r="G82" s="119"/>
      <c r="H82" s="107"/>
      <c r="I82" s="72"/>
      <c r="J82" s="72"/>
      <c r="K82" s="72"/>
      <c r="L82" s="72"/>
      <c r="M82" s="101"/>
      <c r="N82" s="166"/>
      <c r="O82" s="119"/>
      <c r="P82" s="119"/>
      <c r="Q82" s="166"/>
      <c r="R82" s="166"/>
      <c r="S82" s="166"/>
      <c r="T82" s="119"/>
      <c r="U82" s="166"/>
      <c r="V82" s="119"/>
      <c r="W82" s="168"/>
      <c r="X82" s="144"/>
    </row>
    <row r="83" spans="2:24" s="2" customFormat="1" x14ac:dyDescent="0.2">
      <c r="B83" s="106" t="s">
        <v>44</v>
      </c>
      <c r="C83" s="101"/>
      <c r="D83" s="76"/>
      <c r="E83" s="68"/>
      <c r="F83" s="68"/>
      <c r="G83" s="119"/>
      <c r="H83" s="107"/>
      <c r="I83" s="72"/>
      <c r="J83" s="72"/>
      <c r="K83" s="72"/>
      <c r="L83" s="72"/>
      <c r="M83" s="101"/>
      <c r="N83" s="166"/>
      <c r="O83" s="166" t="e">
        <f>O81+O64</f>
        <v>#DIV/0!</v>
      </c>
      <c r="P83" s="166" t="e">
        <f t="shared" ref="P83:V83" si="95">P81+P64</f>
        <v>#DIV/0!</v>
      </c>
      <c r="Q83" s="166" t="e">
        <f t="shared" si="95"/>
        <v>#DIV/0!</v>
      </c>
      <c r="R83" s="166" t="e">
        <f t="shared" si="95"/>
        <v>#DIV/0!</v>
      </c>
      <c r="S83" s="166" t="e">
        <f t="shared" si="95"/>
        <v>#DIV/0!</v>
      </c>
      <c r="T83" s="166" t="e">
        <f t="shared" si="95"/>
        <v>#DIV/0!</v>
      </c>
      <c r="U83" s="166" t="e">
        <f t="shared" si="95"/>
        <v>#DIV/0!</v>
      </c>
      <c r="V83" s="166" t="e">
        <f t="shared" si="95"/>
        <v>#DIV/0!</v>
      </c>
      <c r="W83" s="168" t="e">
        <f>W81+W64</f>
        <v>#DIV/0!</v>
      </c>
      <c r="X83" s="144"/>
    </row>
    <row r="84" spans="2:24" s="2" customFormat="1" x14ac:dyDescent="0.2">
      <c r="B84" s="106"/>
      <c r="C84" s="101"/>
      <c r="D84" s="76"/>
      <c r="E84" s="68"/>
      <c r="F84" s="124"/>
      <c r="G84" s="119"/>
      <c r="H84" s="107"/>
      <c r="I84" s="72"/>
      <c r="J84" s="72"/>
      <c r="K84" s="72"/>
      <c r="L84" s="72"/>
      <c r="M84" s="101"/>
      <c r="N84" s="101"/>
      <c r="O84" s="72"/>
      <c r="P84" s="72"/>
      <c r="Q84" s="107"/>
      <c r="R84" s="107"/>
      <c r="S84" s="107"/>
      <c r="T84" s="72"/>
      <c r="U84" s="107"/>
      <c r="V84" s="72"/>
      <c r="W84" s="108"/>
      <c r="X84" s="144"/>
    </row>
    <row r="85" spans="2:24" s="2" customFormat="1" x14ac:dyDescent="0.2">
      <c r="B85" s="106" t="s">
        <v>85</v>
      </c>
      <c r="C85" s="101"/>
      <c r="D85" s="76"/>
      <c r="E85" s="68"/>
      <c r="F85" s="124"/>
      <c r="G85" s="119"/>
      <c r="H85" s="107"/>
      <c r="I85" s="72"/>
      <c r="J85" s="72"/>
      <c r="K85" s="72"/>
      <c r="L85" s="72"/>
      <c r="M85" s="101"/>
      <c r="N85" s="101"/>
      <c r="O85" s="72"/>
      <c r="P85" s="72"/>
      <c r="Q85" s="107"/>
      <c r="R85" s="107"/>
      <c r="S85" s="107"/>
      <c r="T85" s="72"/>
      <c r="U85" s="107"/>
      <c r="V85" s="72"/>
      <c r="W85" s="108"/>
      <c r="X85" s="144"/>
    </row>
    <row r="86" spans="2:24" s="2" customFormat="1" x14ac:dyDescent="0.2">
      <c r="B86" s="139"/>
      <c r="C86" s="101"/>
      <c r="D86" s="76"/>
      <c r="E86" s="68"/>
      <c r="F86" s="124"/>
      <c r="G86" s="119"/>
      <c r="H86" s="107"/>
      <c r="I86" s="72"/>
      <c r="J86" s="72"/>
      <c r="K86" s="72"/>
      <c r="L86" s="72"/>
      <c r="M86" s="101"/>
      <c r="N86" s="101"/>
      <c r="O86" s="72"/>
      <c r="P86" s="72"/>
      <c r="Q86" s="169"/>
      <c r="R86" s="165">
        <f>Q86*$R$6</f>
        <v>0</v>
      </c>
      <c r="S86" s="165">
        <f>R86+Q86</f>
        <v>0</v>
      </c>
      <c r="T86" s="99">
        <f>$T$6*S86</f>
        <v>0</v>
      </c>
      <c r="U86" s="165">
        <f>S86+T86</f>
        <v>0</v>
      </c>
      <c r="V86" s="99">
        <f>$V$6*U86</f>
        <v>0</v>
      </c>
      <c r="W86" s="167">
        <f>U86+V86</f>
        <v>0</v>
      </c>
      <c r="X86" s="144"/>
    </row>
    <row r="87" spans="2:24" s="2" customFormat="1" x14ac:dyDescent="0.2">
      <c r="B87" s="139"/>
      <c r="C87" s="101"/>
      <c r="D87" s="76"/>
      <c r="E87" s="68"/>
      <c r="F87" s="124"/>
      <c r="G87" s="119"/>
      <c r="H87" s="107"/>
      <c r="I87" s="72"/>
      <c r="J87" s="72"/>
      <c r="K87" s="72"/>
      <c r="L87" s="72"/>
      <c r="M87" s="101"/>
      <c r="N87" s="101"/>
      <c r="O87" s="72"/>
      <c r="P87" s="72"/>
      <c r="Q87" s="169"/>
      <c r="R87" s="165">
        <f t="shared" ref="R87:R94" si="96">Q87*$R$6</f>
        <v>0</v>
      </c>
      <c r="S87" s="165">
        <f t="shared" ref="S87:S94" si="97">R87+Q87</f>
        <v>0</v>
      </c>
      <c r="T87" s="99">
        <f t="shared" ref="T87:T94" si="98">$T$6*S87</f>
        <v>0</v>
      </c>
      <c r="U87" s="165">
        <f t="shared" ref="U87:U94" si="99">S87+T87</f>
        <v>0</v>
      </c>
      <c r="V87" s="99">
        <f t="shared" ref="V87:V94" si="100">$V$6*U87</f>
        <v>0</v>
      </c>
      <c r="W87" s="167">
        <f t="shared" ref="W87:W94" si="101">U87+V87</f>
        <v>0</v>
      </c>
      <c r="X87" s="144"/>
    </row>
    <row r="88" spans="2:24" s="2" customFormat="1" x14ac:dyDescent="0.2">
      <c r="B88" s="139"/>
      <c r="C88" s="101"/>
      <c r="D88" s="76"/>
      <c r="E88" s="68"/>
      <c r="F88" s="68"/>
      <c r="G88" s="119"/>
      <c r="H88" s="107"/>
      <c r="I88" s="72"/>
      <c r="J88" s="72"/>
      <c r="K88" s="72"/>
      <c r="L88" s="72"/>
      <c r="M88" s="101"/>
      <c r="N88" s="101"/>
      <c r="O88" s="72"/>
      <c r="P88" s="72"/>
      <c r="Q88" s="169"/>
      <c r="R88" s="165">
        <f t="shared" si="96"/>
        <v>0</v>
      </c>
      <c r="S88" s="165">
        <f t="shared" si="97"/>
        <v>0</v>
      </c>
      <c r="T88" s="99">
        <f t="shared" si="98"/>
        <v>0</v>
      </c>
      <c r="U88" s="165">
        <f t="shared" si="99"/>
        <v>0</v>
      </c>
      <c r="V88" s="99">
        <f t="shared" si="100"/>
        <v>0</v>
      </c>
      <c r="W88" s="167">
        <f t="shared" si="101"/>
        <v>0</v>
      </c>
      <c r="X88" s="144"/>
    </row>
    <row r="89" spans="2:24" s="2" customFormat="1" x14ac:dyDescent="0.2">
      <c r="B89" s="139"/>
      <c r="C89" s="101"/>
      <c r="D89" s="76"/>
      <c r="E89" s="68"/>
      <c r="F89" s="68"/>
      <c r="G89" s="119"/>
      <c r="H89" s="107"/>
      <c r="I89" s="72"/>
      <c r="J89" s="72"/>
      <c r="K89" s="72"/>
      <c r="L89" s="72"/>
      <c r="M89" s="101"/>
      <c r="N89" s="101"/>
      <c r="O89" s="72"/>
      <c r="P89" s="72"/>
      <c r="Q89" s="169"/>
      <c r="R89" s="165">
        <f t="shared" si="96"/>
        <v>0</v>
      </c>
      <c r="S89" s="165">
        <f t="shared" si="97"/>
        <v>0</v>
      </c>
      <c r="T89" s="99">
        <f t="shared" si="98"/>
        <v>0</v>
      </c>
      <c r="U89" s="165">
        <f t="shared" si="99"/>
        <v>0</v>
      </c>
      <c r="V89" s="99">
        <f t="shared" si="100"/>
        <v>0</v>
      </c>
      <c r="W89" s="167">
        <f t="shared" si="101"/>
        <v>0</v>
      </c>
      <c r="X89" s="144"/>
    </row>
    <row r="90" spans="2:24" s="2" customFormat="1" x14ac:dyDescent="0.2">
      <c r="B90" s="140"/>
      <c r="C90" s="101"/>
      <c r="D90" s="76"/>
      <c r="E90" s="68"/>
      <c r="F90" s="68"/>
      <c r="G90" s="119"/>
      <c r="H90" s="107"/>
      <c r="I90" s="72"/>
      <c r="J90" s="72"/>
      <c r="K90" s="72"/>
      <c r="L90" s="72"/>
      <c r="M90" s="101"/>
      <c r="N90" s="101"/>
      <c r="O90" s="72"/>
      <c r="P90" s="72"/>
      <c r="Q90" s="169"/>
      <c r="R90" s="165">
        <f t="shared" si="96"/>
        <v>0</v>
      </c>
      <c r="S90" s="165">
        <f t="shared" si="97"/>
        <v>0</v>
      </c>
      <c r="T90" s="99">
        <f t="shared" si="98"/>
        <v>0</v>
      </c>
      <c r="U90" s="165">
        <f t="shared" si="99"/>
        <v>0</v>
      </c>
      <c r="V90" s="99">
        <f t="shared" si="100"/>
        <v>0</v>
      </c>
      <c r="W90" s="167">
        <f t="shared" si="101"/>
        <v>0</v>
      </c>
      <c r="X90" s="144"/>
    </row>
    <row r="91" spans="2:24" s="2" customFormat="1" x14ac:dyDescent="0.2">
      <c r="B91" s="140"/>
      <c r="C91" s="101"/>
      <c r="D91" s="76"/>
      <c r="E91" s="68"/>
      <c r="F91" s="68"/>
      <c r="G91" s="119"/>
      <c r="H91" s="107"/>
      <c r="I91" s="72"/>
      <c r="J91" s="72"/>
      <c r="K91" s="72"/>
      <c r="L91" s="72"/>
      <c r="M91" s="101"/>
      <c r="N91" s="101"/>
      <c r="O91" s="72"/>
      <c r="P91" s="72"/>
      <c r="Q91" s="169"/>
      <c r="R91" s="165">
        <f t="shared" si="96"/>
        <v>0</v>
      </c>
      <c r="S91" s="165">
        <f t="shared" si="97"/>
        <v>0</v>
      </c>
      <c r="T91" s="99">
        <f t="shared" si="98"/>
        <v>0</v>
      </c>
      <c r="U91" s="165">
        <f t="shared" si="99"/>
        <v>0</v>
      </c>
      <c r="V91" s="99">
        <f t="shared" si="100"/>
        <v>0</v>
      </c>
      <c r="W91" s="167">
        <f t="shared" si="101"/>
        <v>0</v>
      </c>
      <c r="X91" s="144"/>
    </row>
    <row r="92" spans="2:24" s="2" customFormat="1" x14ac:dyDescent="0.2">
      <c r="B92" s="140"/>
      <c r="C92" s="101"/>
      <c r="D92" s="76"/>
      <c r="E92" s="68"/>
      <c r="F92" s="68"/>
      <c r="G92" s="119"/>
      <c r="H92" s="107"/>
      <c r="I92" s="72"/>
      <c r="J92" s="72"/>
      <c r="K92" s="72"/>
      <c r="L92" s="72"/>
      <c r="M92" s="101"/>
      <c r="N92" s="101"/>
      <c r="O92" s="72"/>
      <c r="P92" s="72"/>
      <c r="Q92" s="169"/>
      <c r="R92" s="165">
        <f t="shared" si="96"/>
        <v>0</v>
      </c>
      <c r="S92" s="165">
        <f t="shared" si="97"/>
        <v>0</v>
      </c>
      <c r="T92" s="99">
        <f t="shared" si="98"/>
        <v>0</v>
      </c>
      <c r="U92" s="165">
        <f t="shared" si="99"/>
        <v>0</v>
      </c>
      <c r="V92" s="99">
        <f t="shared" si="100"/>
        <v>0</v>
      </c>
      <c r="W92" s="167">
        <f t="shared" si="101"/>
        <v>0</v>
      </c>
      <c r="X92" s="144"/>
    </row>
    <row r="93" spans="2:24" s="2" customFormat="1" x14ac:dyDescent="0.2">
      <c r="B93" s="140"/>
      <c r="C93" s="101"/>
      <c r="D93" s="76"/>
      <c r="E93" s="68"/>
      <c r="F93" s="68"/>
      <c r="G93" s="119"/>
      <c r="H93" s="107"/>
      <c r="I93" s="72"/>
      <c r="J93" s="72"/>
      <c r="K93" s="72"/>
      <c r="L93" s="72"/>
      <c r="M93" s="101"/>
      <c r="N93" s="101"/>
      <c r="O93" s="72"/>
      <c r="P93" s="72"/>
      <c r="Q93" s="169"/>
      <c r="R93" s="165">
        <f t="shared" si="96"/>
        <v>0</v>
      </c>
      <c r="S93" s="165">
        <f t="shared" si="97"/>
        <v>0</v>
      </c>
      <c r="T93" s="99">
        <f t="shared" si="98"/>
        <v>0</v>
      </c>
      <c r="U93" s="165">
        <f t="shared" si="99"/>
        <v>0</v>
      </c>
      <c r="V93" s="99">
        <f t="shared" si="100"/>
        <v>0</v>
      </c>
      <c r="W93" s="167">
        <f t="shared" si="101"/>
        <v>0</v>
      </c>
      <c r="X93" s="144"/>
    </row>
    <row r="94" spans="2:24" s="2" customFormat="1" x14ac:dyDescent="0.2">
      <c r="B94" s="140"/>
      <c r="C94" s="101"/>
      <c r="D94" s="76"/>
      <c r="E94" s="68"/>
      <c r="F94" s="68"/>
      <c r="G94" s="119"/>
      <c r="H94" s="107"/>
      <c r="I94" s="72"/>
      <c r="J94" s="72"/>
      <c r="K94" s="72"/>
      <c r="L94" s="72"/>
      <c r="M94" s="101"/>
      <c r="N94" s="101"/>
      <c r="O94" s="72"/>
      <c r="P94" s="72"/>
      <c r="Q94" s="169"/>
      <c r="R94" s="165">
        <f t="shared" si="96"/>
        <v>0</v>
      </c>
      <c r="S94" s="165">
        <f t="shared" si="97"/>
        <v>0</v>
      </c>
      <c r="T94" s="99">
        <f t="shared" si="98"/>
        <v>0</v>
      </c>
      <c r="U94" s="165">
        <f t="shared" si="99"/>
        <v>0</v>
      </c>
      <c r="V94" s="99">
        <f t="shared" si="100"/>
        <v>0</v>
      </c>
      <c r="W94" s="167">
        <f t="shared" si="101"/>
        <v>0</v>
      </c>
      <c r="X94" s="144"/>
    </row>
    <row r="95" spans="2:24" s="2" customFormat="1" x14ac:dyDescent="0.2">
      <c r="B95" s="134"/>
      <c r="C95" s="101"/>
      <c r="D95" s="76"/>
      <c r="E95" s="68"/>
      <c r="F95" s="68"/>
      <c r="G95" s="119"/>
      <c r="H95" s="107"/>
      <c r="I95" s="72"/>
      <c r="J95" s="72"/>
      <c r="K95" s="72"/>
      <c r="L95" s="72"/>
      <c r="M95" s="101"/>
      <c r="N95" s="101"/>
      <c r="O95" s="72"/>
      <c r="P95" s="72"/>
      <c r="Q95" s="166"/>
      <c r="R95" s="166"/>
      <c r="S95" s="166"/>
      <c r="T95" s="119"/>
      <c r="U95" s="166"/>
      <c r="V95" s="119"/>
      <c r="W95" s="168"/>
      <c r="X95" s="144"/>
    </row>
    <row r="96" spans="2:24" s="2" customFormat="1" x14ac:dyDescent="0.2">
      <c r="B96" s="135" t="s">
        <v>87</v>
      </c>
      <c r="C96" s="101"/>
      <c r="D96" s="76"/>
      <c r="E96" s="68"/>
      <c r="F96" s="68"/>
      <c r="G96" s="119"/>
      <c r="H96" s="107"/>
      <c r="I96" s="72"/>
      <c r="J96" s="72"/>
      <c r="K96" s="72"/>
      <c r="L96" s="72"/>
      <c r="M96" s="101"/>
      <c r="N96" s="101"/>
      <c r="O96" s="72"/>
      <c r="P96" s="72"/>
      <c r="Q96" s="166">
        <f t="shared" ref="Q96:V96" si="102">SUM(Q86:Q94)</f>
        <v>0</v>
      </c>
      <c r="R96" s="166">
        <f t="shared" si="102"/>
        <v>0</v>
      </c>
      <c r="S96" s="166">
        <f t="shared" si="102"/>
        <v>0</v>
      </c>
      <c r="T96" s="166">
        <f t="shared" si="102"/>
        <v>0</v>
      </c>
      <c r="U96" s="166">
        <f t="shared" si="102"/>
        <v>0</v>
      </c>
      <c r="V96" s="166">
        <f t="shared" si="102"/>
        <v>0</v>
      </c>
      <c r="W96" s="168">
        <f>SUM(W86:W94)</f>
        <v>0</v>
      </c>
      <c r="X96" s="144"/>
    </row>
    <row r="97" spans="1:28" s="2" customFormat="1" x14ac:dyDescent="0.2">
      <c r="B97" s="106"/>
      <c r="C97" s="101"/>
      <c r="D97" s="76"/>
      <c r="E97" s="68"/>
      <c r="F97" s="68"/>
      <c r="G97" s="119"/>
      <c r="H97" s="107"/>
      <c r="I97" s="72"/>
      <c r="J97" s="72"/>
      <c r="K97" s="72"/>
      <c r="L97" s="72"/>
      <c r="M97" s="101"/>
      <c r="N97" s="101"/>
      <c r="O97" s="72"/>
      <c r="P97" s="72"/>
      <c r="Q97" s="166"/>
      <c r="R97" s="166"/>
      <c r="S97" s="166"/>
      <c r="T97" s="119"/>
      <c r="U97" s="166"/>
      <c r="V97" s="119"/>
      <c r="W97" s="168"/>
      <c r="X97" s="144"/>
    </row>
    <row r="98" spans="1:28" ht="10.8" thickBot="1" x14ac:dyDescent="0.25">
      <c r="A98" s="212" t="s">
        <v>103</v>
      </c>
      <c r="B98" s="116"/>
      <c r="C98" s="109"/>
      <c r="D98" s="117" t="e">
        <f>SUM(D81+D64)</f>
        <v>#DIV/0!</v>
      </c>
      <c r="E98" s="120" t="e">
        <f>SUM(E81+E64)</f>
        <v>#DIV/0!</v>
      </c>
      <c r="F98" s="120">
        <f>SUM(F81+F64)</f>
        <v>0</v>
      </c>
      <c r="G98" s="109"/>
      <c r="H98" s="170" t="e">
        <f>H81+H64</f>
        <v>#DIV/0!</v>
      </c>
      <c r="I98" s="170" t="e">
        <f>I81+I64</f>
        <v>#DIV/0!</v>
      </c>
      <c r="J98" s="170" t="e">
        <f>J81+J64</f>
        <v>#DIV/0!</v>
      </c>
      <c r="K98" s="170" t="e">
        <f>K81+K64</f>
        <v>#DIV/0!</v>
      </c>
      <c r="L98" s="170" t="e">
        <f>L81+L64</f>
        <v>#DIV/0!</v>
      </c>
      <c r="M98" s="109"/>
      <c r="N98" s="109"/>
      <c r="O98" s="170" t="e">
        <f>O83</f>
        <v>#DIV/0!</v>
      </c>
      <c r="P98" s="170" t="e">
        <f>P83</f>
        <v>#DIV/0!</v>
      </c>
      <c r="Q98" s="170" t="e">
        <f>Q83+Q96</f>
        <v>#DIV/0!</v>
      </c>
      <c r="R98" s="170" t="e">
        <f t="shared" ref="R98:W98" si="103">R83+R96</f>
        <v>#DIV/0!</v>
      </c>
      <c r="S98" s="170" t="e">
        <f t="shared" si="103"/>
        <v>#DIV/0!</v>
      </c>
      <c r="T98" s="170" t="e">
        <f t="shared" si="103"/>
        <v>#DIV/0!</v>
      </c>
      <c r="U98" s="170" t="e">
        <f t="shared" si="103"/>
        <v>#DIV/0!</v>
      </c>
      <c r="V98" s="170" t="e">
        <f t="shared" si="103"/>
        <v>#DIV/0!</v>
      </c>
      <c r="W98" s="213" t="e">
        <f t="shared" si="103"/>
        <v>#DIV/0!</v>
      </c>
      <c r="X98" s="214" t="e">
        <f>W98/X56</f>
        <v>#DIV/0!</v>
      </c>
    </row>
    <row r="99" spans="1:28" s="83" customFormat="1" ht="11.25" customHeight="1" x14ac:dyDescent="0.2">
      <c r="B99" s="104"/>
      <c r="C99" s="102"/>
      <c r="D99" s="100"/>
      <c r="E99" s="100"/>
      <c r="F99" s="157"/>
      <c r="G99" s="112"/>
      <c r="H99" s="158"/>
      <c r="I99" s="159"/>
      <c r="J99" s="160"/>
      <c r="K99" s="161"/>
      <c r="L99" s="162"/>
      <c r="M99" s="102"/>
      <c r="N99" s="102"/>
      <c r="O99" s="114"/>
      <c r="P99" s="114"/>
      <c r="Q99" s="158"/>
      <c r="R99" s="158"/>
      <c r="S99" s="158"/>
      <c r="T99" s="163"/>
      <c r="U99" s="158"/>
      <c r="V99" s="163"/>
      <c r="W99" s="115"/>
      <c r="X99" s="177"/>
    </row>
    <row r="100" spans="1:28" x14ac:dyDescent="0.2">
      <c r="A100" s="237" t="s">
        <v>104</v>
      </c>
      <c r="B100" s="203" t="s">
        <v>130</v>
      </c>
      <c r="C100" s="110"/>
      <c r="D100" s="110"/>
      <c r="E100" s="110"/>
      <c r="F100" s="110"/>
      <c r="G100" s="111"/>
      <c r="H100" s="110"/>
      <c r="I100" s="111"/>
      <c r="J100" s="110"/>
      <c r="K100" s="111"/>
      <c r="L100" s="111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8"/>
      <c r="X100" s="174"/>
      <c r="Y100" s="4"/>
      <c r="Z100" s="4"/>
      <c r="AA100" s="4"/>
      <c r="AB100" s="4"/>
    </row>
    <row r="101" spans="1:28" x14ac:dyDescent="0.2">
      <c r="B101" s="203" t="s">
        <v>140</v>
      </c>
      <c r="C101" s="110"/>
      <c r="D101" s="110"/>
      <c r="E101" s="110"/>
      <c r="F101" s="110"/>
      <c r="G101" s="111"/>
      <c r="H101" s="110"/>
      <c r="I101" s="111"/>
      <c r="J101" s="110"/>
      <c r="K101" s="111"/>
      <c r="L101" s="111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8"/>
      <c r="X101" s="232">
        <v>103570</v>
      </c>
      <c r="Y101" s="4"/>
      <c r="Z101" s="4"/>
      <c r="AA101" s="4"/>
      <c r="AB101" s="4"/>
    </row>
    <row r="102" spans="1:28" x14ac:dyDescent="0.2">
      <c r="B102" s="106" t="s">
        <v>1</v>
      </c>
      <c r="C102" s="97"/>
      <c r="D102" s="77"/>
      <c r="E102" s="95"/>
      <c r="F102" s="95"/>
      <c r="G102" s="98"/>
      <c r="H102" s="97"/>
      <c r="I102" s="98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103"/>
      <c r="X102" s="143"/>
    </row>
    <row r="103" spans="1:28" x14ac:dyDescent="0.2">
      <c r="B103" s="90"/>
      <c r="C103" s="97" t="s">
        <v>30</v>
      </c>
      <c r="D103" s="75" t="e">
        <f t="shared" ref="D103:D108" si="104">F103/$F$7</f>
        <v>#DIV/0!</v>
      </c>
      <c r="E103" s="66" t="e">
        <f t="shared" ref="E103:E108" si="105">F103/$F$7*$E$7</f>
        <v>#DIV/0!</v>
      </c>
      <c r="F103" s="24"/>
      <c r="G103" s="62"/>
      <c r="H103" s="165" t="e">
        <f t="shared" ref="H103:H108" si="106">G103*E103</f>
        <v>#DIV/0!</v>
      </c>
      <c r="I103" s="99" t="e">
        <f t="shared" ref="I103:I108" si="107">E103*$I$6</f>
        <v>#DIV/0!</v>
      </c>
      <c r="J103" s="99" t="e">
        <f t="shared" ref="J103:J108" si="108">H103*$J$6</f>
        <v>#DIV/0!</v>
      </c>
      <c r="K103" s="99" t="e">
        <f t="shared" ref="K103:K108" si="109">MIN(($K$6*$K$7*(E103/2080)),(H103*$K$6))</f>
        <v>#DIV/0!</v>
      </c>
      <c r="L103" s="99" t="e">
        <f t="shared" ref="L103:L108" si="110">MIN(($L$6*$L$7*(E103/2080)),(H103*$L$6))</f>
        <v>#DIV/0!</v>
      </c>
      <c r="M103" s="137"/>
      <c r="N103" s="136"/>
      <c r="O103" s="99" t="e">
        <f t="shared" ref="O103:O108" si="111">N103*H103/100</f>
        <v>#DIV/0!</v>
      </c>
      <c r="P103" s="99" t="e">
        <f t="shared" ref="P103:P108" si="112">SUM(I103:L103)+O103</f>
        <v>#DIV/0!</v>
      </c>
      <c r="Q103" s="99" t="e">
        <f t="shared" ref="Q103:Q108" si="113">H103+P103</f>
        <v>#DIV/0!</v>
      </c>
      <c r="R103" s="99" t="e">
        <f t="shared" ref="R103:R108" si="114">Q103*$R$6</f>
        <v>#DIV/0!</v>
      </c>
      <c r="S103" s="99" t="e">
        <f t="shared" ref="S103:S108" si="115">Q103+R103</f>
        <v>#DIV/0!</v>
      </c>
      <c r="T103" s="99" t="e">
        <f t="shared" ref="T103:T108" si="116">$T$6*S103</f>
        <v>#DIV/0!</v>
      </c>
      <c r="U103" s="165" t="e">
        <f t="shared" ref="U103:U108" si="117">S103+T103</f>
        <v>#DIV/0!</v>
      </c>
      <c r="V103" s="99" t="e">
        <f t="shared" ref="V103:V108" si="118">$V$6*U103</f>
        <v>#DIV/0!</v>
      </c>
      <c r="W103" s="167" t="e">
        <f t="shared" ref="W103:W108" si="119">U103+V103</f>
        <v>#DIV/0!</v>
      </c>
      <c r="X103" s="143"/>
    </row>
    <row r="104" spans="1:28" x14ac:dyDescent="0.2">
      <c r="B104" s="90"/>
      <c r="C104" s="97" t="s">
        <v>30</v>
      </c>
      <c r="D104" s="75" t="e">
        <f t="shared" si="104"/>
        <v>#DIV/0!</v>
      </c>
      <c r="E104" s="66" t="e">
        <f t="shared" si="105"/>
        <v>#DIV/0!</v>
      </c>
      <c r="F104" s="24"/>
      <c r="G104" s="62"/>
      <c r="H104" s="165" t="e">
        <f t="shared" si="106"/>
        <v>#DIV/0!</v>
      </c>
      <c r="I104" s="99" t="e">
        <f t="shared" si="107"/>
        <v>#DIV/0!</v>
      </c>
      <c r="J104" s="99" t="e">
        <f t="shared" si="108"/>
        <v>#DIV/0!</v>
      </c>
      <c r="K104" s="99" t="e">
        <f t="shared" si="109"/>
        <v>#DIV/0!</v>
      </c>
      <c r="L104" s="99" t="e">
        <f t="shared" si="110"/>
        <v>#DIV/0!</v>
      </c>
      <c r="M104" s="137"/>
      <c r="N104" s="136"/>
      <c r="O104" s="99" t="e">
        <f t="shared" si="111"/>
        <v>#DIV/0!</v>
      </c>
      <c r="P104" s="99" t="e">
        <f t="shared" si="112"/>
        <v>#DIV/0!</v>
      </c>
      <c r="Q104" s="99" t="e">
        <f t="shared" si="113"/>
        <v>#DIV/0!</v>
      </c>
      <c r="R104" s="99" t="e">
        <f t="shared" si="114"/>
        <v>#DIV/0!</v>
      </c>
      <c r="S104" s="99" t="e">
        <f t="shared" si="115"/>
        <v>#DIV/0!</v>
      </c>
      <c r="T104" s="99" t="e">
        <f t="shared" si="116"/>
        <v>#DIV/0!</v>
      </c>
      <c r="U104" s="165" t="e">
        <f t="shared" si="117"/>
        <v>#DIV/0!</v>
      </c>
      <c r="V104" s="99" t="e">
        <f t="shared" si="118"/>
        <v>#DIV/0!</v>
      </c>
      <c r="W104" s="167" t="e">
        <f t="shared" si="119"/>
        <v>#DIV/0!</v>
      </c>
      <c r="X104" s="143"/>
    </row>
    <row r="105" spans="1:28" x14ac:dyDescent="0.2">
      <c r="B105" s="90"/>
      <c r="C105" s="97" t="s">
        <v>30</v>
      </c>
      <c r="D105" s="75" t="e">
        <f t="shared" si="104"/>
        <v>#DIV/0!</v>
      </c>
      <c r="E105" s="66" t="e">
        <f t="shared" si="105"/>
        <v>#DIV/0!</v>
      </c>
      <c r="F105" s="84"/>
      <c r="G105" s="62"/>
      <c r="H105" s="165" t="e">
        <f t="shared" si="106"/>
        <v>#DIV/0!</v>
      </c>
      <c r="I105" s="99" t="e">
        <f t="shared" si="107"/>
        <v>#DIV/0!</v>
      </c>
      <c r="J105" s="99" t="e">
        <f t="shared" si="108"/>
        <v>#DIV/0!</v>
      </c>
      <c r="K105" s="99" t="e">
        <f t="shared" si="109"/>
        <v>#DIV/0!</v>
      </c>
      <c r="L105" s="99" t="e">
        <f t="shared" si="110"/>
        <v>#DIV/0!</v>
      </c>
      <c r="M105" s="137"/>
      <c r="N105" s="136"/>
      <c r="O105" s="99" t="e">
        <f t="shared" si="111"/>
        <v>#DIV/0!</v>
      </c>
      <c r="P105" s="99" t="e">
        <f t="shared" si="112"/>
        <v>#DIV/0!</v>
      </c>
      <c r="Q105" s="99" t="e">
        <f t="shared" si="113"/>
        <v>#DIV/0!</v>
      </c>
      <c r="R105" s="99" t="e">
        <f t="shared" si="114"/>
        <v>#DIV/0!</v>
      </c>
      <c r="S105" s="99" t="e">
        <f t="shared" si="115"/>
        <v>#DIV/0!</v>
      </c>
      <c r="T105" s="99" t="e">
        <f t="shared" si="116"/>
        <v>#DIV/0!</v>
      </c>
      <c r="U105" s="165" t="e">
        <f t="shared" si="117"/>
        <v>#DIV/0!</v>
      </c>
      <c r="V105" s="99" t="e">
        <f t="shared" si="118"/>
        <v>#DIV/0!</v>
      </c>
      <c r="W105" s="167" t="e">
        <f t="shared" si="119"/>
        <v>#DIV/0!</v>
      </c>
      <c r="X105" s="143"/>
    </row>
    <row r="106" spans="1:28" x14ac:dyDescent="0.2">
      <c r="B106" s="90"/>
      <c r="C106" s="97" t="s">
        <v>30</v>
      </c>
      <c r="D106" s="75" t="e">
        <f t="shared" si="104"/>
        <v>#DIV/0!</v>
      </c>
      <c r="E106" s="66" t="e">
        <f t="shared" si="105"/>
        <v>#DIV/0!</v>
      </c>
      <c r="F106" s="24"/>
      <c r="G106" s="62"/>
      <c r="H106" s="165" t="e">
        <f t="shared" si="106"/>
        <v>#DIV/0!</v>
      </c>
      <c r="I106" s="99" t="e">
        <f t="shared" si="107"/>
        <v>#DIV/0!</v>
      </c>
      <c r="J106" s="99" t="e">
        <f t="shared" si="108"/>
        <v>#DIV/0!</v>
      </c>
      <c r="K106" s="99" t="e">
        <f t="shared" si="109"/>
        <v>#DIV/0!</v>
      </c>
      <c r="L106" s="99" t="e">
        <f t="shared" si="110"/>
        <v>#DIV/0!</v>
      </c>
      <c r="M106" s="137"/>
      <c r="N106" s="136"/>
      <c r="O106" s="99" t="e">
        <f t="shared" si="111"/>
        <v>#DIV/0!</v>
      </c>
      <c r="P106" s="99" t="e">
        <f t="shared" si="112"/>
        <v>#DIV/0!</v>
      </c>
      <c r="Q106" s="99" t="e">
        <f t="shared" si="113"/>
        <v>#DIV/0!</v>
      </c>
      <c r="R106" s="99" t="e">
        <f t="shared" si="114"/>
        <v>#DIV/0!</v>
      </c>
      <c r="S106" s="99" t="e">
        <f t="shared" si="115"/>
        <v>#DIV/0!</v>
      </c>
      <c r="T106" s="99" t="e">
        <f t="shared" si="116"/>
        <v>#DIV/0!</v>
      </c>
      <c r="U106" s="165" t="e">
        <f t="shared" si="117"/>
        <v>#DIV/0!</v>
      </c>
      <c r="V106" s="99" t="e">
        <f t="shared" si="118"/>
        <v>#DIV/0!</v>
      </c>
      <c r="W106" s="167" t="e">
        <f t="shared" si="119"/>
        <v>#DIV/0!</v>
      </c>
      <c r="X106" s="143"/>
    </row>
    <row r="107" spans="1:28" x14ac:dyDescent="0.2">
      <c r="B107" s="90"/>
      <c r="C107" s="97" t="s">
        <v>30</v>
      </c>
      <c r="D107" s="75" t="e">
        <f t="shared" si="104"/>
        <v>#DIV/0!</v>
      </c>
      <c r="E107" s="66" t="e">
        <f t="shared" si="105"/>
        <v>#DIV/0!</v>
      </c>
      <c r="F107" s="84"/>
      <c r="G107" s="62"/>
      <c r="H107" s="165" t="e">
        <f t="shared" si="106"/>
        <v>#DIV/0!</v>
      </c>
      <c r="I107" s="99" t="e">
        <f t="shared" si="107"/>
        <v>#DIV/0!</v>
      </c>
      <c r="J107" s="99" t="e">
        <f t="shared" si="108"/>
        <v>#DIV/0!</v>
      </c>
      <c r="K107" s="99" t="e">
        <f t="shared" si="109"/>
        <v>#DIV/0!</v>
      </c>
      <c r="L107" s="99" t="e">
        <f t="shared" si="110"/>
        <v>#DIV/0!</v>
      </c>
      <c r="M107" s="53"/>
      <c r="N107" s="85"/>
      <c r="O107" s="99" t="e">
        <f t="shared" si="111"/>
        <v>#DIV/0!</v>
      </c>
      <c r="P107" s="99" t="e">
        <f t="shared" si="112"/>
        <v>#DIV/0!</v>
      </c>
      <c r="Q107" s="99" t="e">
        <f t="shared" si="113"/>
        <v>#DIV/0!</v>
      </c>
      <c r="R107" s="99" t="e">
        <f t="shared" si="114"/>
        <v>#DIV/0!</v>
      </c>
      <c r="S107" s="99" t="e">
        <f t="shared" si="115"/>
        <v>#DIV/0!</v>
      </c>
      <c r="T107" s="99" t="e">
        <f t="shared" si="116"/>
        <v>#DIV/0!</v>
      </c>
      <c r="U107" s="165" t="e">
        <f t="shared" si="117"/>
        <v>#DIV/0!</v>
      </c>
      <c r="V107" s="99" t="e">
        <f t="shared" si="118"/>
        <v>#DIV/0!</v>
      </c>
      <c r="W107" s="167" t="e">
        <f t="shared" si="119"/>
        <v>#DIV/0!</v>
      </c>
      <c r="X107" s="143"/>
    </row>
    <row r="108" spans="1:28" x14ac:dyDescent="0.2">
      <c r="B108" s="90"/>
      <c r="C108" s="97" t="s">
        <v>30</v>
      </c>
      <c r="D108" s="75" t="e">
        <f t="shared" si="104"/>
        <v>#DIV/0!</v>
      </c>
      <c r="E108" s="66" t="e">
        <f t="shared" si="105"/>
        <v>#DIV/0!</v>
      </c>
      <c r="F108" s="24"/>
      <c r="G108" s="62"/>
      <c r="H108" s="165" t="e">
        <f t="shared" si="106"/>
        <v>#DIV/0!</v>
      </c>
      <c r="I108" s="99" t="e">
        <f t="shared" si="107"/>
        <v>#DIV/0!</v>
      </c>
      <c r="J108" s="99" t="e">
        <f t="shared" si="108"/>
        <v>#DIV/0!</v>
      </c>
      <c r="K108" s="99" t="e">
        <f t="shared" si="109"/>
        <v>#DIV/0!</v>
      </c>
      <c r="L108" s="99" t="e">
        <f t="shared" si="110"/>
        <v>#DIV/0!</v>
      </c>
      <c r="M108" s="53"/>
      <c r="N108" s="85"/>
      <c r="O108" s="99" t="e">
        <f t="shared" si="111"/>
        <v>#DIV/0!</v>
      </c>
      <c r="P108" s="99" t="e">
        <f t="shared" si="112"/>
        <v>#DIV/0!</v>
      </c>
      <c r="Q108" s="99" t="e">
        <f t="shared" si="113"/>
        <v>#DIV/0!</v>
      </c>
      <c r="R108" s="99" t="e">
        <f t="shared" si="114"/>
        <v>#DIV/0!</v>
      </c>
      <c r="S108" s="99" t="e">
        <f t="shared" si="115"/>
        <v>#DIV/0!</v>
      </c>
      <c r="T108" s="99" t="e">
        <f t="shared" si="116"/>
        <v>#DIV/0!</v>
      </c>
      <c r="U108" s="165" t="e">
        <f t="shared" si="117"/>
        <v>#DIV/0!</v>
      </c>
      <c r="V108" s="99" t="e">
        <f t="shared" si="118"/>
        <v>#DIV/0!</v>
      </c>
      <c r="W108" s="167" t="e">
        <f t="shared" si="119"/>
        <v>#DIV/0!</v>
      </c>
      <c r="X108" s="143"/>
    </row>
    <row r="109" spans="1:28" s="2" customFormat="1" x14ac:dyDescent="0.2">
      <c r="B109" s="106" t="s">
        <v>2</v>
      </c>
      <c r="C109" s="101"/>
      <c r="D109" s="76" t="e">
        <f>SUM(D103:D108)</f>
        <v>#DIV/0!</v>
      </c>
      <c r="E109" s="68" t="e">
        <f>SUM(E103:E108)</f>
        <v>#DIV/0!</v>
      </c>
      <c r="F109" s="68">
        <f>SUM(F103:F108)</f>
        <v>0</v>
      </c>
      <c r="G109" s="119"/>
      <c r="H109" s="166" t="e">
        <f>SUM(H103:H108)</f>
        <v>#DIV/0!</v>
      </c>
      <c r="I109" s="119" t="e">
        <f>SUM(I103:I108)</f>
        <v>#DIV/0!</v>
      </c>
      <c r="J109" s="119" t="e">
        <f>SUM(J103:J108)</f>
        <v>#DIV/0!</v>
      </c>
      <c r="K109" s="119" t="e">
        <f>SUM(K103:K108)</f>
        <v>#DIV/0!</v>
      </c>
      <c r="L109" s="119" t="e">
        <f>SUM(L103:L108)</f>
        <v>#DIV/0!</v>
      </c>
      <c r="M109" s="101"/>
      <c r="N109" s="101"/>
      <c r="O109" s="119" t="e">
        <f t="shared" ref="O109:W109" si="120">SUM(O103:O108)</f>
        <v>#DIV/0!</v>
      </c>
      <c r="P109" s="119" t="e">
        <f t="shared" si="120"/>
        <v>#DIV/0!</v>
      </c>
      <c r="Q109" s="166" t="e">
        <f t="shared" si="120"/>
        <v>#DIV/0!</v>
      </c>
      <c r="R109" s="166" t="e">
        <f t="shared" si="120"/>
        <v>#DIV/0!</v>
      </c>
      <c r="S109" s="166" t="e">
        <f t="shared" si="120"/>
        <v>#DIV/0!</v>
      </c>
      <c r="T109" s="119" t="e">
        <f t="shared" si="120"/>
        <v>#DIV/0!</v>
      </c>
      <c r="U109" s="166" t="e">
        <f t="shared" si="120"/>
        <v>#DIV/0!</v>
      </c>
      <c r="V109" s="119" t="e">
        <f t="shared" si="120"/>
        <v>#DIV/0!</v>
      </c>
      <c r="W109" s="168" t="e">
        <f t="shared" si="120"/>
        <v>#DIV/0!</v>
      </c>
      <c r="X109" s="144"/>
    </row>
    <row r="110" spans="1:28" x14ac:dyDescent="0.2">
      <c r="B110" s="106"/>
      <c r="C110" s="97"/>
      <c r="D110" s="77"/>
      <c r="E110" s="69"/>
      <c r="F110" s="105"/>
      <c r="G110" s="99"/>
      <c r="H110" s="165"/>
      <c r="I110" s="99"/>
      <c r="J110" s="166"/>
      <c r="K110" s="165"/>
      <c r="L110" s="165"/>
      <c r="M110" s="97"/>
      <c r="N110" s="97"/>
      <c r="O110" s="165"/>
      <c r="P110" s="165"/>
      <c r="Q110" s="165"/>
      <c r="R110" s="165"/>
      <c r="S110" s="165"/>
      <c r="T110" s="165"/>
      <c r="U110" s="165"/>
      <c r="V110" s="165"/>
      <c r="W110" s="167"/>
      <c r="X110" s="143"/>
    </row>
    <row r="111" spans="1:28" x14ac:dyDescent="0.2">
      <c r="B111" s="106" t="s">
        <v>89</v>
      </c>
      <c r="C111" s="97"/>
      <c r="D111" s="77"/>
      <c r="E111" s="69"/>
      <c r="F111" s="105"/>
      <c r="G111" s="99"/>
      <c r="H111" s="165"/>
      <c r="I111" s="99"/>
      <c r="J111" s="165"/>
      <c r="K111" s="165"/>
      <c r="L111" s="165"/>
      <c r="M111" s="97"/>
      <c r="N111" s="97"/>
      <c r="O111" s="165"/>
      <c r="P111" s="165"/>
      <c r="Q111" s="165"/>
      <c r="R111" s="165"/>
      <c r="S111" s="165"/>
      <c r="T111" s="165"/>
      <c r="U111" s="165"/>
      <c r="V111" s="165"/>
      <c r="W111" s="167"/>
      <c r="X111" s="143"/>
    </row>
    <row r="112" spans="1:28" x14ac:dyDescent="0.2">
      <c r="B112" s="123"/>
      <c r="C112" s="97" t="s">
        <v>30</v>
      </c>
      <c r="D112" s="75" t="e">
        <f>F112/$F$8</f>
        <v>#DIV/0!</v>
      </c>
      <c r="E112" s="66" t="e">
        <f>F112/$F$8*$E$8</f>
        <v>#DIV/0!</v>
      </c>
      <c r="F112" s="84"/>
      <c r="G112" s="62"/>
      <c r="H112" s="165" t="e">
        <f>G112*E112</f>
        <v>#DIV/0!</v>
      </c>
      <c r="I112" s="99" t="e">
        <f>E112*$I$6</f>
        <v>#DIV/0!</v>
      </c>
      <c r="J112" s="99" t="e">
        <f>H112*$J$6</f>
        <v>#DIV/0!</v>
      </c>
      <c r="K112" s="99" t="e">
        <f>MIN(($K$6*$K$7*(E112/2080)),(H112*$K$6))</f>
        <v>#DIV/0!</v>
      </c>
      <c r="L112" s="99" t="e">
        <f>MIN(($L$6*$L$7*(E112/2080)),(H112*$L$6))</f>
        <v>#DIV/0!</v>
      </c>
      <c r="M112" s="137"/>
      <c r="N112" s="136"/>
      <c r="O112" s="99" t="e">
        <f>N112*H112/100</f>
        <v>#DIV/0!</v>
      </c>
      <c r="P112" s="99" t="e">
        <f>SUM(I112:L112)+O112</f>
        <v>#DIV/0!</v>
      </c>
      <c r="Q112" s="165" t="e">
        <f>H112+P112</f>
        <v>#DIV/0!</v>
      </c>
      <c r="R112" s="165" t="e">
        <f>Q112*$R$6</f>
        <v>#DIV/0!</v>
      </c>
      <c r="S112" s="165" t="e">
        <f>R112+Q112</f>
        <v>#DIV/0!</v>
      </c>
      <c r="T112" s="99" t="e">
        <f>$T$6*S112</f>
        <v>#DIV/0!</v>
      </c>
      <c r="U112" s="165" t="e">
        <f>S112+T112</f>
        <v>#DIV/0!</v>
      </c>
      <c r="V112" s="99" t="e">
        <f>$V$6*U112</f>
        <v>#DIV/0!</v>
      </c>
      <c r="W112" s="167" t="e">
        <f>U112+V112</f>
        <v>#DIV/0!</v>
      </c>
      <c r="X112" s="143"/>
    </row>
    <row r="113" spans="2:24" x14ac:dyDescent="0.2">
      <c r="B113" s="123"/>
      <c r="C113" s="97" t="s">
        <v>30</v>
      </c>
      <c r="D113" s="75" t="e">
        <f t="shared" ref="D113:D118" si="121">F113/$F$8</f>
        <v>#DIV/0!</v>
      </c>
      <c r="E113" s="66" t="e">
        <f t="shared" ref="E113:E118" si="122">F113/$F$8*$E$8</f>
        <v>#DIV/0!</v>
      </c>
      <c r="F113" s="24"/>
      <c r="G113" s="62"/>
      <c r="H113" s="165" t="e">
        <f t="shared" ref="H113:H118" si="123">G113*E113</f>
        <v>#DIV/0!</v>
      </c>
      <c r="I113" s="99" t="e">
        <f t="shared" ref="I113:I118" si="124">E113*$I$6</f>
        <v>#DIV/0!</v>
      </c>
      <c r="J113" s="99" t="e">
        <f t="shared" ref="J113:J118" si="125">H113*$J$6</f>
        <v>#DIV/0!</v>
      </c>
      <c r="K113" s="99" t="e">
        <f t="shared" ref="K113:K118" si="126">MIN(($K$6*$K$7*(E113/2080)),(H113*$K$6))</f>
        <v>#DIV/0!</v>
      </c>
      <c r="L113" s="99" t="e">
        <f t="shared" ref="L113:L118" si="127">MIN(($L$6*$L$7*(E113/2080)),(H113*$L$6))</f>
        <v>#DIV/0!</v>
      </c>
      <c r="M113" s="137"/>
      <c r="N113" s="136"/>
      <c r="O113" s="99" t="e">
        <f t="shared" ref="O113:O118" si="128">N113*H113/100</f>
        <v>#DIV/0!</v>
      </c>
      <c r="P113" s="99" t="e">
        <f t="shared" ref="P113:P118" si="129">SUM(I113:L113)+O113</f>
        <v>#DIV/0!</v>
      </c>
      <c r="Q113" s="165" t="e">
        <f t="shared" ref="Q113:Q118" si="130">H113+P113</f>
        <v>#DIV/0!</v>
      </c>
      <c r="R113" s="165" t="e">
        <f t="shared" ref="R113:R118" si="131">Q113*$R$6</f>
        <v>#DIV/0!</v>
      </c>
      <c r="S113" s="165" t="e">
        <f t="shared" ref="S113:S118" si="132">R113+Q113</f>
        <v>#DIV/0!</v>
      </c>
      <c r="T113" s="99" t="e">
        <f t="shared" ref="T113:T118" si="133">$T$6*S113</f>
        <v>#DIV/0!</v>
      </c>
      <c r="U113" s="165" t="e">
        <f t="shared" ref="U113:U118" si="134">S113+T113</f>
        <v>#DIV/0!</v>
      </c>
      <c r="V113" s="99" t="e">
        <f t="shared" ref="V113:V118" si="135">$V$6*U113</f>
        <v>#DIV/0!</v>
      </c>
      <c r="W113" s="167" t="e">
        <f t="shared" ref="W113:W118" si="136">U113+V113</f>
        <v>#DIV/0!</v>
      </c>
      <c r="X113" s="143"/>
    </row>
    <row r="114" spans="2:24" x14ac:dyDescent="0.2">
      <c r="B114" s="123"/>
      <c r="C114" s="97" t="s">
        <v>30</v>
      </c>
      <c r="D114" s="75" t="e">
        <f t="shared" si="121"/>
        <v>#DIV/0!</v>
      </c>
      <c r="E114" s="66" t="e">
        <f t="shared" si="122"/>
        <v>#DIV/0!</v>
      </c>
      <c r="F114" s="24">
        <v>0</v>
      </c>
      <c r="G114" s="62"/>
      <c r="H114" s="165" t="e">
        <f t="shared" si="123"/>
        <v>#DIV/0!</v>
      </c>
      <c r="I114" s="99" t="e">
        <f t="shared" si="124"/>
        <v>#DIV/0!</v>
      </c>
      <c r="J114" s="99" t="e">
        <f t="shared" si="125"/>
        <v>#DIV/0!</v>
      </c>
      <c r="K114" s="99" t="e">
        <f t="shared" si="126"/>
        <v>#DIV/0!</v>
      </c>
      <c r="L114" s="99" t="e">
        <f t="shared" si="127"/>
        <v>#DIV/0!</v>
      </c>
      <c r="M114" s="137"/>
      <c r="N114" s="136"/>
      <c r="O114" s="99" t="e">
        <f t="shared" si="128"/>
        <v>#DIV/0!</v>
      </c>
      <c r="P114" s="99" t="e">
        <f t="shared" si="129"/>
        <v>#DIV/0!</v>
      </c>
      <c r="Q114" s="165" t="e">
        <f t="shared" si="130"/>
        <v>#DIV/0!</v>
      </c>
      <c r="R114" s="165" t="e">
        <f t="shared" si="131"/>
        <v>#DIV/0!</v>
      </c>
      <c r="S114" s="165" t="e">
        <f t="shared" si="132"/>
        <v>#DIV/0!</v>
      </c>
      <c r="T114" s="99" t="e">
        <f t="shared" si="133"/>
        <v>#DIV/0!</v>
      </c>
      <c r="U114" s="165" t="e">
        <f t="shared" si="134"/>
        <v>#DIV/0!</v>
      </c>
      <c r="V114" s="99" t="e">
        <f t="shared" si="135"/>
        <v>#DIV/0!</v>
      </c>
      <c r="W114" s="167" t="e">
        <f t="shared" si="136"/>
        <v>#DIV/0!</v>
      </c>
      <c r="X114" s="143"/>
    </row>
    <row r="115" spans="2:24" x14ac:dyDescent="0.2">
      <c r="B115" s="123"/>
      <c r="C115" s="97" t="s">
        <v>30</v>
      </c>
      <c r="D115" s="75" t="e">
        <f t="shared" si="121"/>
        <v>#DIV/0!</v>
      </c>
      <c r="E115" s="66" t="e">
        <f t="shared" si="122"/>
        <v>#DIV/0!</v>
      </c>
      <c r="F115" s="24"/>
      <c r="G115" s="62"/>
      <c r="H115" s="165" t="e">
        <f t="shared" si="123"/>
        <v>#DIV/0!</v>
      </c>
      <c r="I115" s="99" t="e">
        <f t="shared" si="124"/>
        <v>#DIV/0!</v>
      </c>
      <c r="J115" s="99" t="e">
        <f t="shared" si="125"/>
        <v>#DIV/0!</v>
      </c>
      <c r="K115" s="99" t="e">
        <f t="shared" si="126"/>
        <v>#DIV/0!</v>
      </c>
      <c r="L115" s="99" t="e">
        <f t="shared" si="127"/>
        <v>#DIV/0!</v>
      </c>
      <c r="M115" s="53"/>
      <c r="N115" s="85"/>
      <c r="O115" s="99" t="e">
        <f t="shared" si="128"/>
        <v>#DIV/0!</v>
      </c>
      <c r="P115" s="99" t="e">
        <f t="shared" si="129"/>
        <v>#DIV/0!</v>
      </c>
      <c r="Q115" s="165" t="e">
        <f t="shared" si="130"/>
        <v>#DIV/0!</v>
      </c>
      <c r="R115" s="165" t="e">
        <f t="shared" si="131"/>
        <v>#DIV/0!</v>
      </c>
      <c r="S115" s="165" t="e">
        <f t="shared" si="132"/>
        <v>#DIV/0!</v>
      </c>
      <c r="T115" s="99" t="e">
        <f t="shared" si="133"/>
        <v>#DIV/0!</v>
      </c>
      <c r="U115" s="165" t="e">
        <f t="shared" si="134"/>
        <v>#DIV/0!</v>
      </c>
      <c r="V115" s="99" t="e">
        <f t="shared" si="135"/>
        <v>#DIV/0!</v>
      </c>
      <c r="W115" s="167" t="e">
        <f t="shared" si="136"/>
        <v>#DIV/0!</v>
      </c>
      <c r="X115" s="143"/>
    </row>
    <row r="116" spans="2:24" x14ac:dyDescent="0.2">
      <c r="B116" s="123"/>
      <c r="C116" s="97" t="s">
        <v>30</v>
      </c>
      <c r="D116" s="75" t="e">
        <f t="shared" si="121"/>
        <v>#DIV/0!</v>
      </c>
      <c r="E116" s="66" t="e">
        <f t="shared" si="122"/>
        <v>#DIV/0!</v>
      </c>
      <c r="F116" s="24"/>
      <c r="G116" s="62"/>
      <c r="H116" s="165" t="e">
        <f t="shared" si="123"/>
        <v>#DIV/0!</v>
      </c>
      <c r="I116" s="99" t="e">
        <f t="shared" si="124"/>
        <v>#DIV/0!</v>
      </c>
      <c r="J116" s="99" t="e">
        <f t="shared" si="125"/>
        <v>#DIV/0!</v>
      </c>
      <c r="K116" s="99" t="e">
        <f t="shared" si="126"/>
        <v>#DIV/0!</v>
      </c>
      <c r="L116" s="99" t="e">
        <f t="shared" si="127"/>
        <v>#DIV/0!</v>
      </c>
      <c r="M116" s="53"/>
      <c r="N116" s="85"/>
      <c r="O116" s="99" t="e">
        <f t="shared" si="128"/>
        <v>#DIV/0!</v>
      </c>
      <c r="P116" s="99" t="e">
        <f t="shared" si="129"/>
        <v>#DIV/0!</v>
      </c>
      <c r="Q116" s="165" t="e">
        <f t="shared" si="130"/>
        <v>#DIV/0!</v>
      </c>
      <c r="R116" s="165" t="e">
        <f t="shared" si="131"/>
        <v>#DIV/0!</v>
      </c>
      <c r="S116" s="165" t="e">
        <f t="shared" si="132"/>
        <v>#DIV/0!</v>
      </c>
      <c r="T116" s="99" t="e">
        <f t="shared" si="133"/>
        <v>#DIV/0!</v>
      </c>
      <c r="U116" s="165" t="e">
        <f t="shared" si="134"/>
        <v>#DIV/0!</v>
      </c>
      <c r="V116" s="99" t="e">
        <f t="shared" si="135"/>
        <v>#DIV/0!</v>
      </c>
      <c r="W116" s="167" t="e">
        <f t="shared" si="136"/>
        <v>#DIV/0!</v>
      </c>
      <c r="X116" s="143"/>
    </row>
    <row r="117" spans="2:24" x14ac:dyDescent="0.2">
      <c r="B117" s="123"/>
      <c r="C117" s="97" t="s">
        <v>30</v>
      </c>
      <c r="D117" s="75" t="e">
        <f t="shared" si="121"/>
        <v>#DIV/0!</v>
      </c>
      <c r="E117" s="66" t="e">
        <f t="shared" si="122"/>
        <v>#DIV/0!</v>
      </c>
      <c r="F117" s="24"/>
      <c r="G117" s="62"/>
      <c r="H117" s="165" t="e">
        <f t="shared" si="123"/>
        <v>#DIV/0!</v>
      </c>
      <c r="I117" s="99" t="e">
        <f t="shared" si="124"/>
        <v>#DIV/0!</v>
      </c>
      <c r="J117" s="99" t="e">
        <f t="shared" si="125"/>
        <v>#DIV/0!</v>
      </c>
      <c r="K117" s="99" t="e">
        <f t="shared" si="126"/>
        <v>#DIV/0!</v>
      </c>
      <c r="L117" s="99" t="e">
        <f t="shared" si="127"/>
        <v>#DIV/0!</v>
      </c>
      <c r="M117" s="53"/>
      <c r="N117" s="85"/>
      <c r="O117" s="99" t="e">
        <f t="shared" si="128"/>
        <v>#DIV/0!</v>
      </c>
      <c r="P117" s="99" t="e">
        <f t="shared" si="129"/>
        <v>#DIV/0!</v>
      </c>
      <c r="Q117" s="165" t="e">
        <f t="shared" si="130"/>
        <v>#DIV/0!</v>
      </c>
      <c r="R117" s="165" t="e">
        <f t="shared" si="131"/>
        <v>#DIV/0!</v>
      </c>
      <c r="S117" s="165" t="e">
        <f t="shared" si="132"/>
        <v>#DIV/0!</v>
      </c>
      <c r="T117" s="99" t="e">
        <f t="shared" si="133"/>
        <v>#DIV/0!</v>
      </c>
      <c r="U117" s="165" t="e">
        <f t="shared" si="134"/>
        <v>#DIV/0!</v>
      </c>
      <c r="V117" s="99" t="e">
        <f t="shared" si="135"/>
        <v>#DIV/0!</v>
      </c>
      <c r="W117" s="167" t="e">
        <f t="shared" si="136"/>
        <v>#DIV/0!</v>
      </c>
      <c r="X117" s="143"/>
    </row>
    <row r="118" spans="2:24" x14ac:dyDescent="0.2">
      <c r="B118" s="123"/>
      <c r="C118" s="97" t="s">
        <v>30</v>
      </c>
      <c r="D118" s="75" t="e">
        <f t="shared" si="121"/>
        <v>#DIV/0!</v>
      </c>
      <c r="E118" s="66" t="e">
        <f t="shared" si="122"/>
        <v>#DIV/0!</v>
      </c>
      <c r="F118" s="24"/>
      <c r="G118" s="62"/>
      <c r="H118" s="165" t="e">
        <f t="shared" si="123"/>
        <v>#DIV/0!</v>
      </c>
      <c r="I118" s="99" t="e">
        <f t="shared" si="124"/>
        <v>#DIV/0!</v>
      </c>
      <c r="J118" s="99" t="e">
        <f t="shared" si="125"/>
        <v>#DIV/0!</v>
      </c>
      <c r="K118" s="99" t="e">
        <f t="shared" si="126"/>
        <v>#DIV/0!</v>
      </c>
      <c r="L118" s="99" t="e">
        <f t="shared" si="127"/>
        <v>#DIV/0!</v>
      </c>
      <c r="M118" s="53"/>
      <c r="N118" s="85"/>
      <c r="O118" s="99" t="e">
        <f t="shared" si="128"/>
        <v>#DIV/0!</v>
      </c>
      <c r="P118" s="99" t="e">
        <f t="shared" si="129"/>
        <v>#DIV/0!</v>
      </c>
      <c r="Q118" s="165" t="e">
        <f t="shared" si="130"/>
        <v>#DIV/0!</v>
      </c>
      <c r="R118" s="165" t="e">
        <f t="shared" si="131"/>
        <v>#DIV/0!</v>
      </c>
      <c r="S118" s="165" t="e">
        <f t="shared" si="132"/>
        <v>#DIV/0!</v>
      </c>
      <c r="T118" s="99" t="e">
        <f t="shared" si="133"/>
        <v>#DIV/0!</v>
      </c>
      <c r="U118" s="165" t="e">
        <f t="shared" si="134"/>
        <v>#DIV/0!</v>
      </c>
      <c r="V118" s="99" t="e">
        <f t="shared" si="135"/>
        <v>#DIV/0!</v>
      </c>
      <c r="W118" s="167" t="e">
        <f t="shared" si="136"/>
        <v>#DIV/0!</v>
      </c>
      <c r="X118" s="143"/>
    </row>
    <row r="119" spans="2:24" x14ac:dyDescent="0.2">
      <c r="B119" s="106" t="s">
        <v>92</v>
      </c>
      <c r="C119" s="97"/>
      <c r="D119" s="75"/>
      <c r="E119" s="66"/>
      <c r="F119" s="66"/>
      <c r="G119" s="99"/>
      <c r="H119" s="165"/>
      <c r="I119" s="99"/>
      <c r="J119" s="99"/>
      <c r="K119" s="99"/>
      <c r="L119" s="99"/>
      <c r="M119" s="97"/>
      <c r="N119" s="125"/>
      <c r="O119" s="99"/>
      <c r="P119" s="99"/>
      <c r="Q119" s="165"/>
      <c r="R119" s="165"/>
      <c r="S119" s="165"/>
      <c r="T119" s="99"/>
      <c r="U119" s="165"/>
      <c r="V119" s="99"/>
      <c r="W119" s="167"/>
      <c r="X119" s="143"/>
    </row>
    <row r="120" spans="2:24" x14ac:dyDescent="0.2">
      <c r="B120" s="123"/>
      <c r="C120" s="97" t="s">
        <v>30</v>
      </c>
      <c r="D120" s="75" t="e">
        <f t="shared" ref="D120:D125" si="137">F120/$F$7</f>
        <v>#DIV/0!</v>
      </c>
      <c r="E120" s="66" t="e">
        <f t="shared" ref="E120:E125" si="138">F120/$F$7*$E$7</f>
        <v>#DIV/0!</v>
      </c>
      <c r="F120" s="24"/>
      <c r="G120" s="62"/>
      <c r="H120" s="165" t="e">
        <f t="shared" ref="H120:H125" si="139">G120*E120</f>
        <v>#DIV/0!</v>
      </c>
      <c r="I120" s="99" t="e">
        <f t="shared" ref="I120:I125" si="140">E120*$I$6</f>
        <v>#DIV/0!</v>
      </c>
      <c r="J120" s="99" t="e">
        <f t="shared" ref="J120:J125" si="141">H120*$J$6</f>
        <v>#DIV/0!</v>
      </c>
      <c r="K120" s="99" t="e">
        <f t="shared" ref="K120:K125" si="142">MIN(($K$6*$K$7*(E120/2080)),(H120*$K$6))</f>
        <v>#DIV/0!</v>
      </c>
      <c r="L120" s="99" t="e">
        <f t="shared" ref="L120:L125" si="143">MIN(($L$6*$L$7*(E120/2080)),(H120*$L$6))</f>
        <v>#DIV/0!</v>
      </c>
      <c r="M120" s="137"/>
      <c r="N120" s="136"/>
      <c r="O120" s="99" t="e">
        <f t="shared" ref="O120:O125" si="144">N120*H120/100</f>
        <v>#DIV/0!</v>
      </c>
      <c r="P120" s="99" t="e">
        <f t="shared" ref="P120:P125" si="145">SUM(I120:L120)+O120</f>
        <v>#DIV/0!</v>
      </c>
      <c r="Q120" s="165" t="e">
        <f t="shared" ref="Q120:Q125" si="146">H120+P120</f>
        <v>#DIV/0!</v>
      </c>
      <c r="R120" s="165" t="e">
        <f t="shared" ref="R120:R125" si="147">Q120*$R$6</f>
        <v>#DIV/0!</v>
      </c>
      <c r="S120" s="165" t="e">
        <f t="shared" ref="S120:S125" si="148">R120+Q120</f>
        <v>#DIV/0!</v>
      </c>
      <c r="T120" s="99" t="e">
        <f t="shared" ref="T120:T125" si="149">$T$6*S120</f>
        <v>#DIV/0!</v>
      </c>
      <c r="U120" s="165" t="e">
        <f t="shared" ref="U120:U125" si="150">S120+T120</f>
        <v>#DIV/0!</v>
      </c>
      <c r="V120" s="99" t="e">
        <f t="shared" ref="V120:V125" si="151">$V$6*U120</f>
        <v>#DIV/0!</v>
      </c>
      <c r="W120" s="167" t="e">
        <f t="shared" ref="W120:W125" si="152">U120+V120</f>
        <v>#DIV/0!</v>
      </c>
      <c r="X120" s="143"/>
    </row>
    <row r="121" spans="2:24" x14ac:dyDescent="0.2">
      <c r="B121" s="123"/>
      <c r="C121" s="97" t="s">
        <v>30</v>
      </c>
      <c r="D121" s="75" t="e">
        <f t="shared" si="137"/>
        <v>#DIV/0!</v>
      </c>
      <c r="E121" s="66" t="e">
        <f t="shared" si="138"/>
        <v>#DIV/0!</v>
      </c>
      <c r="F121" s="24"/>
      <c r="G121" s="62"/>
      <c r="H121" s="165" t="e">
        <f t="shared" si="139"/>
        <v>#DIV/0!</v>
      </c>
      <c r="I121" s="99" t="e">
        <f t="shared" si="140"/>
        <v>#DIV/0!</v>
      </c>
      <c r="J121" s="99" t="e">
        <f t="shared" si="141"/>
        <v>#DIV/0!</v>
      </c>
      <c r="K121" s="99" t="e">
        <f t="shared" si="142"/>
        <v>#DIV/0!</v>
      </c>
      <c r="L121" s="99" t="e">
        <f t="shared" si="143"/>
        <v>#DIV/0!</v>
      </c>
      <c r="M121" s="137"/>
      <c r="N121" s="136"/>
      <c r="O121" s="99" t="e">
        <f t="shared" si="144"/>
        <v>#DIV/0!</v>
      </c>
      <c r="P121" s="99" t="e">
        <f t="shared" si="145"/>
        <v>#DIV/0!</v>
      </c>
      <c r="Q121" s="165" t="e">
        <f t="shared" si="146"/>
        <v>#DIV/0!</v>
      </c>
      <c r="R121" s="165" t="e">
        <f t="shared" si="147"/>
        <v>#DIV/0!</v>
      </c>
      <c r="S121" s="165" t="e">
        <f t="shared" si="148"/>
        <v>#DIV/0!</v>
      </c>
      <c r="T121" s="99" t="e">
        <f t="shared" si="149"/>
        <v>#DIV/0!</v>
      </c>
      <c r="U121" s="165" t="e">
        <f t="shared" si="150"/>
        <v>#DIV/0!</v>
      </c>
      <c r="V121" s="99" t="e">
        <f t="shared" si="151"/>
        <v>#DIV/0!</v>
      </c>
      <c r="W121" s="167" t="e">
        <f t="shared" si="152"/>
        <v>#DIV/0!</v>
      </c>
      <c r="X121" s="143"/>
    </row>
    <row r="122" spans="2:24" x14ac:dyDescent="0.2">
      <c r="B122" s="123"/>
      <c r="C122" s="97" t="s">
        <v>30</v>
      </c>
      <c r="D122" s="75" t="e">
        <f t="shared" si="137"/>
        <v>#DIV/0!</v>
      </c>
      <c r="E122" s="66" t="e">
        <f t="shared" si="138"/>
        <v>#DIV/0!</v>
      </c>
      <c r="F122" s="24"/>
      <c r="G122" s="62"/>
      <c r="H122" s="165" t="e">
        <f t="shared" si="139"/>
        <v>#DIV/0!</v>
      </c>
      <c r="I122" s="99" t="e">
        <f t="shared" si="140"/>
        <v>#DIV/0!</v>
      </c>
      <c r="J122" s="99" t="e">
        <f t="shared" si="141"/>
        <v>#DIV/0!</v>
      </c>
      <c r="K122" s="99" t="e">
        <f t="shared" si="142"/>
        <v>#DIV/0!</v>
      </c>
      <c r="L122" s="99" t="e">
        <f t="shared" si="143"/>
        <v>#DIV/0!</v>
      </c>
      <c r="M122" s="53"/>
      <c r="N122" s="85"/>
      <c r="O122" s="99" t="e">
        <f t="shared" si="144"/>
        <v>#DIV/0!</v>
      </c>
      <c r="P122" s="99" t="e">
        <f t="shared" si="145"/>
        <v>#DIV/0!</v>
      </c>
      <c r="Q122" s="165" t="e">
        <f t="shared" si="146"/>
        <v>#DIV/0!</v>
      </c>
      <c r="R122" s="165" t="e">
        <f t="shared" si="147"/>
        <v>#DIV/0!</v>
      </c>
      <c r="S122" s="165" t="e">
        <f t="shared" si="148"/>
        <v>#DIV/0!</v>
      </c>
      <c r="T122" s="99" t="e">
        <f t="shared" si="149"/>
        <v>#DIV/0!</v>
      </c>
      <c r="U122" s="165" t="e">
        <f t="shared" si="150"/>
        <v>#DIV/0!</v>
      </c>
      <c r="V122" s="99" t="e">
        <f t="shared" si="151"/>
        <v>#DIV/0!</v>
      </c>
      <c r="W122" s="167" t="e">
        <f t="shared" si="152"/>
        <v>#DIV/0!</v>
      </c>
      <c r="X122" s="143"/>
    </row>
    <row r="123" spans="2:24" x14ac:dyDescent="0.2">
      <c r="B123" s="123"/>
      <c r="C123" s="97" t="s">
        <v>30</v>
      </c>
      <c r="D123" s="75" t="e">
        <f t="shared" si="137"/>
        <v>#DIV/0!</v>
      </c>
      <c r="E123" s="66" t="e">
        <f t="shared" si="138"/>
        <v>#DIV/0!</v>
      </c>
      <c r="F123" s="24"/>
      <c r="G123" s="62"/>
      <c r="H123" s="165" t="e">
        <f t="shared" si="139"/>
        <v>#DIV/0!</v>
      </c>
      <c r="I123" s="99" t="e">
        <f t="shared" si="140"/>
        <v>#DIV/0!</v>
      </c>
      <c r="J123" s="99" t="e">
        <f t="shared" si="141"/>
        <v>#DIV/0!</v>
      </c>
      <c r="K123" s="99" t="e">
        <f t="shared" si="142"/>
        <v>#DIV/0!</v>
      </c>
      <c r="L123" s="99" t="e">
        <f t="shared" si="143"/>
        <v>#DIV/0!</v>
      </c>
      <c r="M123" s="53"/>
      <c r="N123" s="85"/>
      <c r="O123" s="99" t="e">
        <f t="shared" si="144"/>
        <v>#DIV/0!</v>
      </c>
      <c r="P123" s="99" t="e">
        <f t="shared" si="145"/>
        <v>#DIV/0!</v>
      </c>
      <c r="Q123" s="165" t="e">
        <f t="shared" si="146"/>
        <v>#DIV/0!</v>
      </c>
      <c r="R123" s="165" t="e">
        <f t="shared" si="147"/>
        <v>#DIV/0!</v>
      </c>
      <c r="S123" s="165" t="e">
        <f t="shared" si="148"/>
        <v>#DIV/0!</v>
      </c>
      <c r="T123" s="99" t="e">
        <f t="shared" si="149"/>
        <v>#DIV/0!</v>
      </c>
      <c r="U123" s="165" t="e">
        <f t="shared" si="150"/>
        <v>#DIV/0!</v>
      </c>
      <c r="V123" s="99" t="e">
        <f t="shared" si="151"/>
        <v>#DIV/0!</v>
      </c>
      <c r="W123" s="167" t="e">
        <f t="shared" si="152"/>
        <v>#DIV/0!</v>
      </c>
      <c r="X123" s="143"/>
    </row>
    <row r="124" spans="2:24" x14ac:dyDescent="0.2">
      <c r="B124" s="123"/>
      <c r="C124" s="97" t="s">
        <v>30</v>
      </c>
      <c r="D124" s="75" t="e">
        <f t="shared" si="137"/>
        <v>#DIV/0!</v>
      </c>
      <c r="E124" s="66" t="e">
        <f t="shared" si="138"/>
        <v>#DIV/0!</v>
      </c>
      <c r="F124" s="24"/>
      <c r="G124" s="62"/>
      <c r="H124" s="165" t="e">
        <f t="shared" si="139"/>
        <v>#DIV/0!</v>
      </c>
      <c r="I124" s="99" t="e">
        <f t="shared" si="140"/>
        <v>#DIV/0!</v>
      </c>
      <c r="J124" s="99" t="e">
        <f t="shared" si="141"/>
        <v>#DIV/0!</v>
      </c>
      <c r="K124" s="99" t="e">
        <f t="shared" si="142"/>
        <v>#DIV/0!</v>
      </c>
      <c r="L124" s="99" t="e">
        <f t="shared" si="143"/>
        <v>#DIV/0!</v>
      </c>
      <c r="M124" s="53"/>
      <c r="N124" s="85"/>
      <c r="O124" s="99" t="e">
        <f t="shared" si="144"/>
        <v>#DIV/0!</v>
      </c>
      <c r="P124" s="99" t="e">
        <f t="shared" si="145"/>
        <v>#DIV/0!</v>
      </c>
      <c r="Q124" s="165" t="e">
        <f t="shared" si="146"/>
        <v>#DIV/0!</v>
      </c>
      <c r="R124" s="165" t="e">
        <f t="shared" si="147"/>
        <v>#DIV/0!</v>
      </c>
      <c r="S124" s="165" t="e">
        <f t="shared" si="148"/>
        <v>#DIV/0!</v>
      </c>
      <c r="T124" s="99" t="e">
        <f t="shared" si="149"/>
        <v>#DIV/0!</v>
      </c>
      <c r="U124" s="165" t="e">
        <f t="shared" si="150"/>
        <v>#DIV/0!</v>
      </c>
      <c r="V124" s="99" t="e">
        <f t="shared" si="151"/>
        <v>#DIV/0!</v>
      </c>
      <c r="W124" s="167" t="e">
        <f t="shared" si="152"/>
        <v>#DIV/0!</v>
      </c>
      <c r="X124" s="143"/>
    </row>
    <row r="125" spans="2:24" x14ac:dyDescent="0.2">
      <c r="B125" s="123"/>
      <c r="C125" s="97" t="s">
        <v>30</v>
      </c>
      <c r="D125" s="75" t="e">
        <f t="shared" si="137"/>
        <v>#DIV/0!</v>
      </c>
      <c r="E125" s="66" t="e">
        <f t="shared" si="138"/>
        <v>#DIV/0!</v>
      </c>
      <c r="F125" s="24"/>
      <c r="G125" s="62"/>
      <c r="H125" s="165" t="e">
        <f t="shared" si="139"/>
        <v>#DIV/0!</v>
      </c>
      <c r="I125" s="99" t="e">
        <f t="shared" si="140"/>
        <v>#DIV/0!</v>
      </c>
      <c r="J125" s="99" t="e">
        <f t="shared" si="141"/>
        <v>#DIV/0!</v>
      </c>
      <c r="K125" s="99" t="e">
        <f t="shared" si="142"/>
        <v>#DIV/0!</v>
      </c>
      <c r="L125" s="99" t="e">
        <f t="shared" si="143"/>
        <v>#DIV/0!</v>
      </c>
      <c r="M125" s="53"/>
      <c r="N125" s="85"/>
      <c r="O125" s="99" t="e">
        <f t="shared" si="144"/>
        <v>#DIV/0!</v>
      </c>
      <c r="P125" s="99" t="e">
        <f t="shared" si="145"/>
        <v>#DIV/0!</v>
      </c>
      <c r="Q125" s="165" t="e">
        <f t="shared" si="146"/>
        <v>#DIV/0!</v>
      </c>
      <c r="R125" s="165" t="e">
        <f t="shared" si="147"/>
        <v>#DIV/0!</v>
      </c>
      <c r="S125" s="165" t="e">
        <f t="shared" si="148"/>
        <v>#DIV/0!</v>
      </c>
      <c r="T125" s="99" t="e">
        <f t="shared" si="149"/>
        <v>#DIV/0!</v>
      </c>
      <c r="U125" s="165" t="e">
        <f t="shared" si="150"/>
        <v>#DIV/0!</v>
      </c>
      <c r="V125" s="99" t="e">
        <f t="shared" si="151"/>
        <v>#DIV/0!</v>
      </c>
      <c r="W125" s="167" t="e">
        <f t="shared" si="152"/>
        <v>#DIV/0!</v>
      </c>
      <c r="X125" s="143"/>
    </row>
    <row r="126" spans="2:24" s="2" customFormat="1" x14ac:dyDescent="0.2">
      <c r="B126" s="106" t="s">
        <v>4</v>
      </c>
      <c r="C126" s="101"/>
      <c r="D126" s="76" t="e">
        <f>SUM(D112:D125)</f>
        <v>#DIV/0!</v>
      </c>
      <c r="E126" s="68" t="e">
        <f>SUM(E112:E125)</f>
        <v>#DIV/0!</v>
      </c>
      <c r="F126" s="68">
        <f>SUM(F112:F125)</f>
        <v>0</v>
      </c>
      <c r="G126" s="119"/>
      <c r="H126" s="166" t="e">
        <f>SUM(H112:H125)</f>
        <v>#DIV/0!</v>
      </c>
      <c r="I126" s="119" t="e">
        <f>SUM(I112:I125)</f>
        <v>#DIV/0!</v>
      </c>
      <c r="J126" s="119" t="e">
        <f>SUM(J112:J125)</f>
        <v>#DIV/0!</v>
      </c>
      <c r="K126" s="119" t="e">
        <f>SUM(K112:K125)</f>
        <v>#DIV/0!</v>
      </c>
      <c r="L126" s="119" t="e">
        <f>SUM(L112:L125)</f>
        <v>#DIV/0!</v>
      </c>
      <c r="M126" s="101"/>
      <c r="N126" s="101"/>
      <c r="O126" s="119" t="e">
        <f t="shared" ref="O126:W126" si="153">SUM(O112:O125)</f>
        <v>#DIV/0!</v>
      </c>
      <c r="P126" s="119" t="e">
        <f t="shared" si="153"/>
        <v>#DIV/0!</v>
      </c>
      <c r="Q126" s="166" t="e">
        <f t="shared" si="153"/>
        <v>#DIV/0!</v>
      </c>
      <c r="R126" s="166" t="e">
        <f t="shared" si="153"/>
        <v>#DIV/0!</v>
      </c>
      <c r="S126" s="166" t="e">
        <f t="shared" si="153"/>
        <v>#DIV/0!</v>
      </c>
      <c r="T126" s="119" t="e">
        <f t="shared" si="153"/>
        <v>#DIV/0!</v>
      </c>
      <c r="U126" s="166" t="e">
        <f t="shared" si="153"/>
        <v>#DIV/0!</v>
      </c>
      <c r="V126" s="119" t="e">
        <f t="shared" si="153"/>
        <v>#DIV/0!</v>
      </c>
      <c r="W126" s="168" t="e">
        <f t="shared" si="153"/>
        <v>#DIV/0!</v>
      </c>
      <c r="X126" s="144"/>
    </row>
    <row r="127" spans="2:24" s="2" customFormat="1" x14ac:dyDescent="0.2">
      <c r="B127" s="106"/>
      <c r="C127" s="101"/>
      <c r="D127" s="76"/>
      <c r="E127" s="68"/>
      <c r="F127" s="68"/>
      <c r="G127" s="119"/>
      <c r="H127" s="107"/>
      <c r="I127" s="72"/>
      <c r="J127" s="72"/>
      <c r="K127" s="72"/>
      <c r="L127" s="72"/>
      <c r="M127" s="101"/>
      <c r="N127" s="101"/>
      <c r="O127" s="119"/>
      <c r="P127" s="119"/>
      <c r="Q127" s="166"/>
      <c r="R127" s="166"/>
      <c r="S127" s="166"/>
      <c r="T127" s="119"/>
      <c r="U127" s="166"/>
      <c r="V127" s="119"/>
      <c r="W127" s="168"/>
      <c r="X127" s="144"/>
    </row>
    <row r="128" spans="2:24" s="2" customFormat="1" x14ac:dyDescent="0.2">
      <c r="B128" s="106" t="s">
        <v>44</v>
      </c>
      <c r="C128" s="101"/>
      <c r="D128" s="76"/>
      <c r="E128" s="68"/>
      <c r="F128" s="68"/>
      <c r="G128" s="119"/>
      <c r="H128" s="107"/>
      <c r="I128" s="72"/>
      <c r="J128" s="72"/>
      <c r="K128" s="72"/>
      <c r="L128" s="72"/>
      <c r="M128" s="101"/>
      <c r="N128" s="101"/>
      <c r="O128" s="166" t="e">
        <f>O126+O109</f>
        <v>#DIV/0!</v>
      </c>
      <c r="P128" s="166" t="e">
        <f t="shared" ref="P128:V128" si="154">P126+P109</f>
        <v>#DIV/0!</v>
      </c>
      <c r="Q128" s="166" t="e">
        <f t="shared" si="154"/>
        <v>#DIV/0!</v>
      </c>
      <c r="R128" s="166" t="e">
        <f t="shared" si="154"/>
        <v>#DIV/0!</v>
      </c>
      <c r="S128" s="166" t="e">
        <f t="shared" si="154"/>
        <v>#DIV/0!</v>
      </c>
      <c r="T128" s="166" t="e">
        <f t="shared" si="154"/>
        <v>#DIV/0!</v>
      </c>
      <c r="U128" s="166" t="e">
        <f t="shared" si="154"/>
        <v>#DIV/0!</v>
      </c>
      <c r="V128" s="166" t="e">
        <f t="shared" si="154"/>
        <v>#DIV/0!</v>
      </c>
      <c r="W128" s="168" t="e">
        <f>W126+W109</f>
        <v>#DIV/0!</v>
      </c>
      <c r="X128" s="144"/>
    </row>
    <row r="129" spans="1:24" s="2" customFormat="1" x14ac:dyDescent="0.2">
      <c r="B129" s="106"/>
      <c r="C129" s="101"/>
      <c r="D129" s="76"/>
      <c r="E129" s="68"/>
      <c r="F129" s="124"/>
      <c r="G129" s="119"/>
      <c r="H129" s="107"/>
      <c r="I129" s="72"/>
      <c r="J129" s="72"/>
      <c r="K129" s="72"/>
      <c r="L129" s="72"/>
      <c r="M129" s="101"/>
      <c r="N129" s="101"/>
      <c r="O129" s="72"/>
      <c r="P129" s="72"/>
      <c r="Q129" s="107"/>
      <c r="R129" s="107"/>
      <c r="S129" s="107"/>
      <c r="T129" s="72"/>
      <c r="U129" s="107"/>
      <c r="V129" s="72"/>
      <c r="W129" s="108"/>
      <c r="X129" s="144"/>
    </row>
    <row r="130" spans="1:24" s="2" customFormat="1" x14ac:dyDescent="0.2">
      <c r="B130" s="106" t="s">
        <v>85</v>
      </c>
      <c r="C130" s="101"/>
      <c r="D130" s="76"/>
      <c r="E130" s="68"/>
      <c r="F130" s="124"/>
      <c r="G130" s="119"/>
      <c r="H130" s="107"/>
      <c r="I130" s="72"/>
      <c r="J130" s="72"/>
      <c r="K130" s="72"/>
      <c r="L130" s="72"/>
      <c r="M130" s="101"/>
      <c r="N130" s="101"/>
      <c r="O130" s="72"/>
      <c r="P130" s="72"/>
      <c r="Q130" s="107"/>
      <c r="R130" s="107"/>
      <c r="S130" s="107"/>
      <c r="T130" s="72"/>
      <c r="U130" s="107"/>
      <c r="V130" s="72"/>
      <c r="W130" s="108"/>
      <c r="X130" s="144"/>
    </row>
    <row r="131" spans="1:24" s="2" customFormat="1" x14ac:dyDescent="0.2">
      <c r="B131" s="139"/>
      <c r="C131" s="101"/>
      <c r="D131" s="76"/>
      <c r="E131" s="68"/>
      <c r="F131" s="124"/>
      <c r="G131" s="119"/>
      <c r="H131" s="107"/>
      <c r="I131" s="72"/>
      <c r="J131" s="72"/>
      <c r="K131" s="72"/>
      <c r="L131" s="72"/>
      <c r="M131" s="101"/>
      <c r="N131" s="101"/>
      <c r="O131" s="72"/>
      <c r="P131" s="72"/>
      <c r="Q131" s="169"/>
      <c r="R131" s="165">
        <f>Q131*$R$6</f>
        <v>0</v>
      </c>
      <c r="S131" s="165">
        <f>R131+Q131</f>
        <v>0</v>
      </c>
      <c r="T131" s="99">
        <f>$T$6*S131</f>
        <v>0</v>
      </c>
      <c r="U131" s="165">
        <f>S131+T131</f>
        <v>0</v>
      </c>
      <c r="V131" s="99">
        <f>$V$6*U131</f>
        <v>0</v>
      </c>
      <c r="W131" s="167">
        <f>U131+V131</f>
        <v>0</v>
      </c>
      <c r="X131" s="144"/>
    </row>
    <row r="132" spans="1:24" s="2" customFormat="1" x14ac:dyDescent="0.2">
      <c r="B132" s="139"/>
      <c r="C132" s="101"/>
      <c r="D132" s="76"/>
      <c r="E132" s="68"/>
      <c r="F132" s="124"/>
      <c r="G132" s="119"/>
      <c r="H132" s="107"/>
      <c r="I132" s="72"/>
      <c r="J132" s="72"/>
      <c r="K132" s="72"/>
      <c r="L132" s="72"/>
      <c r="M132" s="101"/>
      <c r="N132" s="101"/>
      <c r="O132" s="72"/>
      <c r="P132" s="72"/>
      <c r="Q132" s="169"/>
      <c r="R132" s="165">
        <f t="shared" ref="R132:R139" si="155">Q132*$R$6</f>
        <v>0</v>
      </c>
      <c r="S132" s="165">
        <f t="shared" ref="S132:S139" si="156">R132+Q132</f>
        <v>0</v>
      </c>
      <c r="T132" s="99">
        <f t="shared" ref="T132:T139" si="157">$T$6*S132</f>
        <v>0</v>
      </c>
      <c r="U132" s="165">
        <f t="shared" ref="U132:U139" si="158">S132+T132</f>
        <v>0</v>
      </c>
      <c r="V132" s="99">
        <f t="shared" ref="V132:V139" si="159">$V$6*U132</f>
        <v>0</v>
      </c>
      <c r="W132" s="167">
        <f t="shared" ref="W132:W139" si="160">U132+V132</f>
        <v>0</v>
      </c>
      <c r="X132" s="144"/>
    </row>
    <row r="133" spans="1:24" s="2" customFormat="1" x14ac:dyDescent="0.2">
      <c r="B133" s="139"/>
      <c r="C133" s="101"/>
      <c r="D133" s="76"/>
      <c r="E133" s="68"/>
      <c r="F133" s="68"/>
      <c r="G133" s="119"/>
      <c r="H133" s="107"/>
      <c r="I133" s="72"/>
      <c r="J133" s="72"/>
      <c r="K133" s="72"/>
      <c r="L133" s="72"/>
      <c r="M133" s="101"/>
      <c r="N133" s="101"/>
      <c r="O133" s="72"/>
      <c r="P133" s="72"/>
      <c r="Q133" s="169"/>
      <c r="R133" s="165">
        <f t="shared" si="155"/>
        <v>0</v>
      </c>
      <c r="S133" s="165">
        <f t="shared" si="156"/>
        <v>0</v>
      </c>
      <c r="T133" s="99">
        <f t="shared" si="157"/>
        <v>0</v>
      </c>
      <c r="U133" s="165">
        <f t="shared" si="158"/>
        <v>0</v>
      </c>
      <c r="V133" s="99">
        <f t="shared" si="159"/>
        <v>0</v>
      </c>
      <c r="W133" s="167">
        <f t="shared" si="160"/>
        <v>0</v>
      </c>
      <c r="X133" s="144"/>
    </row>
    <row r="134" spans="1:24" s="2" customFormat="1" x14ac:dyDescent="0.2">
      <c r="B134" s="139"/>
      <c r="C134" s="101"/>
      <c r="D134" s="76"/>
      <c r="E134" s="68"/>
      <c r="F134" s="68"/>
      <c r="G134" s="119"/>
      <c r="H134" s="107"/>
      <c r="I134" s="72"/>
      <c r="J134" s="72"/>
      <c r="K134" s="72"/>
      <c r="L134" s="72"/>
      <c r="M134" s="101"/>
      <c r="N134" s="101"/>
      <c r="O134" s="72"/>
      <c r="P134" s="72"/>
      <c r="Q134" s="169"/>
      <c r="R134" s="165">
        <f t="shared" si="155"/>
        <v>0</v>
      </c>
      <c r="S134" s="165">
        <f t="shared" si="156"/>
        <v>0</v>
      </c>
      <c r="T134" s="99">
        <f t="shared" si="157"/>
        <v>0</v>
      </c>
      <c r="U134" s="165">
        <f t="shared" si="158"/>
        <v>0</v>
      </c>
      <c r="V134" s="99">
        <f t="shared" si="159"/>
        <v>0</v>
      </c>
      <c r="W134" s="167">
        <f t="shared" si="160"/>
        <v>0</v>
      </c>
      <c r="X134" s="144"/>
    </row>
    <row r="135" spans="1:24" s="2" customFormat="1" x14ac:dyDescent="0.2">
      <c r="B135" s="140"/>
      <c r="C135" s="101"/>
      <c r="D135" s="76"/>
      <c r="E135" s="68"/>
      <c r="F135" s="68"/>
      <c r="G135" s="119"/>
      <c r="H135" s="107"/>
      <c r="I135" s="72"/>
      <c r="J135" s="72"/>
      <c r="K135" s="72"/>
      <c r="L135" s="72"/>
      <c r="M135" s="101"/>
      <c r="N135" s="101"/>
      <c r="O135" s="72"/>
      <c r="P135" s="72"/>
      <c r="Q135" s="169"/>
      <c r="R135" s="165">
        <f t="shared" si="155"/>
        <v>0</v>
      </c>
      <c r="S135" s="165">
        <f t="shared" si="156"/>
        <v>0</v>
      </c>
      <c r="T135" s="99">
        <f t="shared" si="157"/>
        <v>0</v>
      </c>
      <c r="U135" s="165">
        <f t="shared" si="158"/>
        <v>0</v>
      </c>
      <c r="V135" s="99">
        <f t="shared" si="159"/>
        <v>0</v>
      </c>
      <c r="W135" s="167">
        <f t="shared" si="160"/>
        <v>0</v>
      </c>
      <c r="X135" s="144"/>
    </row>
    <row r="136" spans="1:24" s="2" customFormat="1" x14ac:dyDescent="0.2">
      <c r="B136" s="140"/>
      <c r="C136" s="101"/>
      <c r="D136" s="76"/>
      <c r="E136" s="68"/>
      <c r="F136" s="68"/>
      <c r="G136" s="119"/>
      <c r="H136" s="107"/>
      <c r="I136" s="72"/>
      <c r="J136" s="72"/>
      <c r="K136" s="72"/>
      <c r="L136" s="72"/>
      <c r="M136" s="101"/>
      <c r="N136" s="101"/>
      <c r="O136" s="72"/>
      <c r="P136" s="72"/>
      <c r="Q136" s="169"/>
      <c r="R136" s="165">
        <f t="shared" si="155"/>
        <v>0</v>
      </c>
      <c r="S136" s="165">
        <f t="shared" si="156"/>
        <v>0</v>
      </c>
      <c r="T136" s="99">
        <f t="shared" si="157"/>
        <v>0</v>
      </c>
      <c r="U136" s="165">
        <f t="shared" si="158"/>
        <v>0</v>
      </c>
      <c r="V136" s="99">
        <f t="shared" si="159"/>
        <v>0</v>
      </c>
      <c r="W136" s="167">
        <f t="shared" si="160"/>
        <v>0</v>
      </c>
      <c r="X136" s="144"/>
    </row>
    <row r="137" spans="1:24" s="2" customFormat="1" x14ac:dyDescent="0.2">
      <c r="B137" s="140"/>
      <c r="C137" s="101"/>
      <c r="D137" s="76"/>
      <c r="E137" s="68"/>
      <c r="F137" s="68"/>
      <c r="G137" s="119"/>
      <c r="H137" s="107"/>
      <c r="I137" s="72"/>
      <c r="J137" s="72"/>
      <c r="K137" s="72"/>
      <c r="L137" s="72"/>
      <c r="M137" s="101"/>
      <c r="N137" s="101"/>
      <c r="O137" s="72"/>
      <c r="P137" s="72"/>
      <c r="Q137" s="169"/>
      <c r="R137" s="165">
        <f t="shared" si="155"/>
        <v>0</v>
      </c>
      <c r="S137" s="165">
        <f t="shared" si="156"/>
        <v>0</v>
      </c>
      <c r="T137" s="99">
        <f t="shared" si="157"/>
        <v>0</v>
      </c>
      <c r="U137" s="165">
        <f t="shared" si="158"/>
        <v>0</v>
      </c>
      <c r="V137" s="99">
        <f t="shared" si="159"/>
        <v>0</v>
      </c>
      <c r="W137" s="167">
        <f t="shared" si="160"/>
        <v>0</v>
      </c>
      <c r="X137" s="144"/>
    </row>
    <row r="138" spans="1:24" s="2" customFormat="1" x14ac:dyDescent="0.2">
      <c r="B138" s="140"/>
      <c r="C138" s="101"/>
      <c r="D138" s="76"/>
      <c r="E138" s="68"/>
      <c r="F138" s="68"/>
      <c r="G138" s="119"/>
      <c r="H138" s="107"/>
      <c r="I138" s="72"/>
      <c r="J138" s="72"/>
      <c r="K138" s="72"/>
      <c r="L138" s="72"/>
      <c r="M138" s="101"/>
      <c r="N138" s="101"/>
      <c r="O138" s="72"/>
      <c r="P138" s="72"/>
      <c r="Q138" s="169"/>
      <c r="R138" s="165">
        <f t="shared" si="155"/>
        <v>0</v>
      </c>
      <c r="S138" s="165">
        <f t="shared" si="156"/>
        <v>0</v>
      </c>
      <c r="T138" s="99">
        <f t="shared" si="157"/>
        <v>0</v>
      </c>
      <c r="U138" s="165">
        <f t="shared" si="158"/>
        <v>0</v>
      </c>
      <c r="V138" s="99">
        <f t="shared" si="159"/>
        <v>0</v>
      </c>
      <c r="W138" s="167">
        <f t="shared" si="160"/>
        <v>0</v>
      </c>
      <c r="X138" s="144"/>
    </row>
    <row r="139" spans="1:24" s="2" customFormat="1" x14ac:dyDescent="0.2">
      <c r="B139" s="140"/>
      <c r="C139" s="101"/>
      <c r="D139" s="76"/>
      <c r="E139" s="68"/>
      <c r="F139" s="68"/>
      <c r="G139" s="119"/>
      <c r="H139" s="107"/>
      <c r="I139" s="72"/>
      <c r="J139" s="72"/>
      <c r="K139" s="72"/>
      <c r="L139" s="72"/>
      <c r="M139" s="101"/>
      <c r="N139" s="101"/>
      <c r="O139" s="72"/>
      <c r="P139" s="72"/>
      <c r="Q139" s="169"/>
      <c r="R139" s="165">
        <f t="shared" si="155"/>
        <v>0</v>
      </c>
      <c r="S139" s="165">
        <f t="shared" si="156"/>
        <v>0</v>
      </c>
      <c r="T139" s="99">
        <f t="shared" si="157"/>
        <v>0</v>
      </c>
      <c r="U139" s="165">
        <f t="shared" si="158"/>
        <v>0</v>
      </c>
      <c r="V139" s="99">
        <f t="shared" si="159"/>
        <v>0</v>
      </c>
      <c r="W139" s="167">
        <f t="shared" si="160"/>
        <v>0</v>
      </c>
      <c r="X139" s="144"/>
    </row>
    <row r="140" spans="1:24" s="2" customFormat="1" x14ac:dyDescent="0.2">
      <c r="B140" s="134"/>
      <c r="C140" s="101"/>
      <c r="D140" s="76"/>
      <c r="E140" s="68"/>
      <c r="F140" s="68"/>
      <c r="G140" s="119"/>
      <c r="H140" s="107"/>
      <c r="I140" s="72"/>
      <c r="J140" s="72"/>
      <c r="K140" s="72"/>
      <c r="L140" s="72"/>
      <c r="M140" s="101"/>
      <c r="N140" s="101"/>
      <c r="O140" s="72"/>
      <c r="P140" s="72"/>
      <c r="Q140" s="166"/>
      <c r="R140" s="166"/>
      <c r="S140" s="166"/>
      <c r="T140" s="119"/>
      <c r="U140" s="166"/>
      <c r="V140" s="119"/>
      <c r="W140" s="168"/>
      <c r="X140" s="144"/>
    </row>
    <row r="141" spans="1:24" s="2" customFormat="1" x14ac:dyDescent="0.2">
      <c r="B141" s="135" t="s">
        <v>87</v>
      </c>
      <c r="C141" s="101"/>
      <c r="D141" s="76"/>
      <c r="E141" s="68"/>
      <c r="F141" s="68"/>
      <c r="G141" s="119"/>
      <c r="H141" s="107"/>
      <c r="I141" s="72"/>
      <c r="J141" s="72"/>
      <c r="K141" s="72"/>
      <c r="L141" s="72"/>
      <c r="M141" s="101"/>
      <c r="N141" s="101"/>
      <c r="O141" s="72"/>
      <c r="P141" s="72"/>
      <c r="Q141" s="166">
        <f t="shared" ref="Q141:V141" si="161">SUM(Q131:Q139)</f>
        <v>0</v>
      </c>
      <c r="R141" s="166">
        <f t="shared" si="161"/>
        <v>0</v>
      </c>
      <c r="S141" s="166">
        <f t="shared" si="161"/>
        <v>0</v>
      </c>
      <c r="T141" s="166">
        <f t="shared" si="161"/>
        <v>0</v>
      </c>
      <c r="U141" s="166">
        <f t="shared" si="161"/>
        <v>0</v>
      </c>
      <c r="V141" s="166">
        <f t="shared" si="161"/>
        <v>0</v>
      </c>
      <c r="W141" s="168">
        <f>SUM(W131:W139)</f>
        <v>0</v>
      </c>
      <c r="X141" s="144"/>
    </row>
    <row r="142" spans="1:24" s="2" customFormat="1" x14ac:dyDescent="0.2">
      <c r="B142" s="106"/>
      <c r="C142" s="101"/>
      <c r="D142" s="76"/>
      <c r="E142" s="68"/>
      <c r="F142" s="68"/>
      <c r="G142" s="119"/>
      <c r="H142" s="107"/>
      <c r="I142" s="72"/>
      <c r="J142" s="72"/>
      <c r="K142" s="72"/>
      <c r="L142" s="72"/>
      <c r="M142" s="101"/>
      <c r="N142" s="101"/>
      <c r="O142" s="72"/>
      <c r="P142" s="72"/>
      <c r="Q142" s="166"/>
      <c r="R142" s="166"/>
      <c r="S142" s="166"/>
      <c r="T142" s="119"/>
      <c r="U142" s="166"/>
      <c r="V142" s="119"/>
      <c r="W142" s="168"/>
      <c r="X142" s="144"/>
    </row>
    <row r="143" spans="1:24" ht="10.8" thickBot="1" x14ac:dyDescent="0.25">
      <c r="A143" s="215" t="s">
        <v>105</v>
      </c>
      <c r="B143" s="116"/>
      <c r="C143" s="109"/>
      <c r="D143" s="117" t="e">
        <f>SUM(D126+D109)</f>
        <v>#DIV/0!</v>
      </c>
      <c r="E143" s="120" t="e">
        <f>SUM(E126+E109)</f>
        <v>#DIV/0!</v>
      </c>
      <c r="F143" s="120">
        <f>SUM(F126+F109)</f>
        <v>0</v>
      </c>
      <c r="G143" s="109"/>
      <c r="H143" s="170" t="e">
        <f>H126+H109</f>
        <v>#DIV/0!</v>
      </c>
      <c r="I143" s="170" t="e">
        <f>I126+I109</f>
        <v>#DIV/0!</v>
      </c>
      <c r="J143" s="170" t="e">
        <f>J126+J109</f>
        <v>#DIV/0!</v>
      </c>
      <c r="K143" s="170" t="e">
        <f>K126+K109</f>
        <v>#DIV/0!</v>
      </c>
      <c r="L143" s="170" t="e">
        <f>L126+L109</f>
        <v>#DIV/0!</v>
      </c>
      <c r="M143" s="109"/>
      <c r="N143" s="109"/>
      <c r="O143" s="170" t="e">
        <f>O128</f>
        <v>#DIV/0!</v>
      </c>
      <c r="P143" s="170" t="e">
        <f>P128</f>
        <v>#DIV/0!</v>
      </c>
      <c r="Q143" s="170" t="e">
        <f>Q128+Q141</f>
        <v>#DIV/0!</v>
      </c>
      <c r="R143" s="170" t="e">
        <f t="shared" ref="R143:W143" si="162">R128+R141</f>
        <v>#DIV/0!</v>
      </c>
      <c r="S143" s="170" t="e">
        <f t="shared" si="162"/>
        <v>#DIV/0!</v>
      </c>
      <c r="T143" s="170" t="e">
        <f t="shared" si="162"/>
        <v>#DIV/0!</v>
      </c>
      <c r="U143" s="170" t="e">
        <f t="shared" si="162"/>
        <v>#DIV/0!</v>
      </c>
      <c r="V143" s="170" t="e">
        <f t="shared" si="162"/>
        <v>#DIV/0!</v>
      </c>
      <c r="W143" s="216" t="e">
        <f t="shared" si="162"/>
        <v>#DIV/0!</v>
      </c>
      <c r="X143" s="217" t="e">
        <f>W143/X101</f>
        <v>#DIV/0!</v>
      </c>
    </row>
    <row r="144" spans="1:24" x14ac:dyDescent="0.2">
      <c r="B144" s="149"/>
      <c r="C144" s="150"/>
      <c r="D144" s="151"/>
      <c r="E144" s="151"/>
      <c r="F144" s="151"/>
      <c r="G144" s="152"/>
      <c r="H144" s="150"/>
      <c r="I144" s="152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3"/>
      <c r="X144" s="142"/>
    </row>
    <row r="145" spans="1:24" x14ac:dyDescent="0.2">
      <c r="A145" s="238" t="s">
        <v>106</v>
      </c>
      <c r="B145" s="205" t="s">
        <v>129</v>
      </c>
      <c r="C145" s="110"/>
      <c r="D145" s="110"/>
      <c r="E145" s="110"/>
      <c r="F145" s="110"/>
      <c r="G145" s="111"/>
      <c r="H145" s="110"/>
      <c r="I145" s="111"/>
      <c r="J145" s="110"/>
      <c r="K145" s="111"/>
      <c r="L145" s="111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8"/>
      <c r="X145" s="143"/>
    </row>
    <row r="146" spans="1:24" x14ac:dyDescent="0.2">
      <c r="B146" s="205" t="s">
        <v>137</v>
      </c>
      <c r="C146" s="110"/>
      <c r="D146" s="110"/>
      <c r="E146" s="110"/>
      <c r="F146" s="110"/>
      <c r="G146" s="111"/>
      <c r="H146" s="110"/>
      <c r="I146" s="111"/>
      <c r="J146" s="110"/>
      <c r="K146" s="111"/>
      <c r="L146" s="111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8"/>
      <c r="X146" s="251">
        <v>3240</v>
      </c>
    </row>
    <row r="147" spans="1:24" x14ac:dyDescent="0.2">
      <c r="B147" s="106" t="s">
        <v>1</v>
      </c>
      <c r="C147" s="97"/>
      <c r="D147" s="77"/>
      <c r="E147" s="95"/>
      <c r="F147" s="95"/>
      <c r="G147" s="98"/>
      <c r="H147" s="97"/>
      <c r="I147" s="98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103"/>
      <c r="X147" s="143"/>
    </row>
    <row r="148" spans="1:24" x14ac:dyDescent="0.2">
      <c r="B148" s="90"/>
      <c r="C148" s="97" t="s">
        <v>30</v>
      </c>
      <c r="D148" s="75" t="e">
        <f t="shared" ref="D148:D153" si="163">F148/$F$7</f>
        <v>#DIV/0!</v>
      </c>
      <c r="E148" s="66" t="e">
        <f t="shared" ref="E148:E153" si="164">F148/$F$7*$E$7</f>
        <v>#DIV/0!</v>
      </c>
      <c r="F148" s="24"/>
      <c r="G148" s="62"/>
      <c r="H148" s="165" t="e">
        <f t="shared" ref="H148:H153" si="165">G148*E148</f>
        <v>#DIV/0!</v>
      </c>
      <c r="I148" s="99" t="e">
        <f t="shared" ref="I148:I153" si="166">E148*$I$6</f>
        <v>#DIV/0!</v>
      </c>
      <c r="J148" s="99" t="e">
        <f t="shared" ref="J148:J153" si="167">H148*$J$6</f>
        <v>#DIV/0!</v>
      </c>
      <c r="K148" s="99" t="e">
        <f t="shared" ref="K148:K153" si="168">MIN(($K$6*$K$7*(E148/2080)),(H148*$K$6))</f>
        <v>#DIV/0!</v>
      </c>
      <c r="L148" s="99" t="e">
        <f t="shared" ref="L148:L153" si="169">MIN(($L$6*$L$7*(E148/2080)),(H148*$L$6))</f>
        <v>#DIV/0!</v>
      </c>
      <c r="M148" s="137"/>
      <c r="N148" s="172"/>
      <c r="O148" s="99" t="e">
        <f t="shared" ref="O148:O153" si="170">N148*H148/100</f>
        <v>#DIV/0!</v>
      </c>
      <c r="P148" s="99" t="e">
        <f t="shared" ref="P148:P153" si="171">SUM(I148:L148)+O148</f>
        <v>#DIV/0!</v>
      </c>
      <c r="Q148" s="99" t="e">
        <f t="shared" ref="Q148:Q153" si="172">H148+P148</f>
        <v>#DIV/0!</v>
      </c>
      <c r="R148" s="99" t="e">
        <f t="shared" ref="R148:R153" si="173">Q148*$R$6</f>
        <v>#DIV/0!</v>
      </c>
      <c r="S148" s="99" t="e">
        <f t="shared" ref="S148:S153" si="174">Q148+R148</f>
        <v>#DIV/0!</v>
      </c>
      <c r="T148" s="99" t="e">
        <f t="shared" ref="T148:T153" si="175">$T$6*S148</f>
        <v>#DIV/0!</v>
      </c>
      <c r="U148" s="165" t="e">
        <f t="shared" ref="U148:U153" si="176">S148+T148</f>
        <v>#DIV/0!</v>
      </c>
      <c r="V148" s="99" t="e">
        <f t="shared" ref="V148:V153" si="177">$V$6*U148</f>
        <v>#DIV/0!</v>
      </c>
      <c r="W148" s="167" t="e">
        <f t="shared" ref="W148:W153" si="178">U148+V148</f>
        <v>#DIV/0!</v>
      </c>
      <c r="X148" s="143"/>
    </row>
    <row r="149" spans="1:24" x14ac:dyDescent="0.2">
      <c r="B149" s="90"/>
      <c r="C149" s="97" t="s">
        <v>30</v>
      </c>
      <c r="D149" s="75" t="e">
        <f t="shared" si="163"/>
        <v>#DIV/0!</v>
      </c>
      <c r="E149" s="66" t="e">
        <f t="shared" si="164"/>
        <v>#DIV/0!</v>
      </c>
      <c r="F149" s="24"/>
      <c r="G149" s="62"/>
      <c r="H149" s="165" t="e">
        <f t="shared" si="165"/>
        <v>#DIV/0!</v>
      </c>
      <c r="I149" s="99" t="e">
        <f t="shared" si="166"/>
        <v>#DIV/0!</v>
      </c>
      <c r="J149" s="99" t="e">
        <f t="shared" si="167"/>
        <v>#DIV/0!</v>
      </c>
      <c r="K149" s="99" t="e">
        <f t="shared" si="168"/>
        <v>#DIV/0!</v>
      </c>
      <c r="L149" s="99" t="e">
        <f t="shared" si="169"/>
        <v>#DIV/0!</v>
      </c>
      <c r="M149" s="137"/>
      <c r="N149" s="172"/>
      <c r="O149" s="99" t="e">
        <f t="shared" si="170"/>
        <v>#DIV/0!</v>
      </c>
      <c r="P149" s="99" t="e">
        <f t="shared" si="171"/>
        <v>#DIV/0!</v>
      </c>
      <c r="Q149" s="99" t="e">
        <f t="shared" si="172"/>
        <v>#DIV/0!</v>
      </c>
      <c r="R149" s="99" t="e">
        <f t="shared" si="173"/>
        <v>#DIV/0!</v>
      </c>
      <c r="S149" s="99" t="e">
        <f t="shared" si="174"/>
        <v>#DIV/0!</v>
      </c>
      <c r="T149" s="99" t="e">
        <f t="shared" si="175"/>
        <v>#DIV/0!</v>
      </c>
      <c r="U149" s="165" t="e">
        <f t="shared" si="176"/>
        <v>#DIV/0!</v>
      </c>
      <c r="V149" s="99" t="e">
        <f t="shared" si="177"/>
        <v>#DIV/0!</v>
      </c>
      <c r="W149" s="167" t="e">
        <f t="shared" si="178"/>
        <v>#DIV/0!</v>
      </c>
      <c r="X149" s="143"/>
    </row>
    <row r="150" spans="1:24" x14ac:dyDescent="0.2">
      <c r="B150" s="90"/>
      <c r="C150" s="97" t="s">
        <v>30</v>
      </c>
      <c r="D150" s="75" t="e">
        <f t="shared" si="163"/>
        <v>#DIV/0!</v>
      </c>
      <c r="E150" s="66" t="e">
        <f t="shared" si="164"/>
        <v>#DIV/0!</v>
      </c>
      <c r="F150" s="84"/>
      <c r="G150" s="62"/>
      <c r="H150" s="165" t="e">
        <f t="shared" si="165"/>
        <v>#DIV/0!</v>
      </c>
      <c r="I150" s="99" t="e">
        <f t="shared" si="166"/>
        <v>#DIV/0!</v>
      </c>
      <c r="J150" s="99" t="e">
        <f t="shared" si="167"/>
        <v>#DIV/0!</v>
      </c>
      <c r="K150" s="99" t="e">
        <f t="shared" si="168"/>
        <v>#DIV/0!</v>
      </c>
      <c r="L150" s="99" t="e">
        <f t="shared" si="169"/>
        <v>#DIV/0!</v>
      </c>
      <c r="M150" s="137"/>
      <c r="N150" s="172"/>
      <c r="O150" s="99" t="e">
        <f t="shared" si="170"/>
        <v>#DIV/0!</v>
      </c>
      <c r="P150" s="99" t="e">
        <f t="shared" si="171"/>
        <v>#DIV/0!</v>
      </c>
      <c r="Q150" s="99" t="e">
        <f t="shared" si="172"/>
        <v>#DIV/0!</v>
      </c>
      <c r="R150" s="99" t="e">
        <f t="shared" si="173"/>
        <v>#DIV/0!</v>
      </c>
      <c r="S150" s="99" t="e">
        <f t="shared" si="174"/>
        <v>#DIV/0!</v>
      </c>
      <c r="T150" s="99" t="e">
        <f t="shared" si="175"/>
        <v>#DIV/0!</v>
      </c>
      <c r="U150" s="165" t="e">
        <f t="shared" si="176"/>
        <v>#DIV/0!</v>
      </c>
      <c r="V150" s="99" t="e">
        <f t="shared" si="177"/>
        <v>#DIV/0!</v>
      </c>
      <c r="W150" s="167" t="e">
        <f t="shared" si="178"/>
        <v>#DIV/0!</v>
      </c>
      <c r="X150" s="143"/>
    </row>
    <row r="151" spans="1:24" x14ac:dyDescent="0.2">
      <c r="B151" s="90"/>
      <c r="C151" s="97" t="s">
        <v>30</v>
      </c>
      <c r="D151" s="75" t="e">
        <f t="shared" si="163"/>
        <v>#DIV/0!</v>
      </c>
      <c r="E151" s="66" t="e">
        <f t="shared" si="164"/>
        <v>#DIV/0!</v>
      </c>
      <c r="F151" s="24"/>
      <c r="G151" s="62"/>
      <c r="H151" s="165" t="e">
        <f t="shared" si="165"/>
        <v>#DIV/0!</v>
      </c>
      <c r="I151" s="99" t="e">
        <f t="shared" si="166"/>
        <v>#DIV/0!</v>
      </c>
      <c r="J151" s="99" t="e">
        <f t="shared" si="167"/>
        <v>#DIV/0!</v>
      </c>
      <c r="K151" s="99" t="e">
        <f t="shared" si="168"/>
        <v>#DIV/0!</v>
      </c>
      <c r="L151" s="99" t="e">
        <f t="shared" si="169"/>
        <v>#DIV/0!</v>
      </c>
      <c r="M151" s="137"/>
      <c r="N151" s="172"/>
      <c r="O151" s="99" t="e">
        <f t="shared" si="170"/>
        <v>#DIV/0!</v>
      </c>
      <c r="P151" s="99" t="e">
        <f t="shared" si="171"/>
        <v>#DIV/0!</v>
      </c>
      <c r="Q151" s="99" t="e">
        <f t="shared" si="172"/>
        <v>#DIV/0!</v>
      </c>
      <c r="R151" s="99" t="e">
        <f t="shared" si="173"/>
        <v>#DIV/0!</v>
      </c>
      <c r="S151" s="99" t="e">
        <f t="shared" si="174"/>
        <v>#DIV/0!</v>
      </c>
      <c r="T151" s="99" t="e">
        <f t="shared" si="175"/>
        <v>#DIV/0!</v>
      </c>
      <c r="U151" s="165" t="e">
        <f t="shared" si="176"/>
        <v>#DIV/0!</v>
      </c>
      <c r="V151" s="99" t="e">
        <f t="shared" si="177"/>
        <v>#DIV/0!</v>
      </c>
      <c r="W151" s="167" t="e">
        <f t="shared" si="178"/>
        <v>#DIV/0!</v>
      </c>
      <c r="X151" s="143"/>
    </row>
    <row r="152" spans="1:24" x14ac:dyDescent="0.2">
      <c r="B152" s="90"/>
      <c r="C152" s="97" t="s">
        <v>30</v>
      </c>
      <c r="D152" s="75" t="e">
        <f t="shared" si="163"/>
        <v>#DIV/0!</v>
      </c>
      <c r="E152" s="66" t="e">
        <f t="shared" si="164"/>
        <v>#DIV/0!</v>
      </c>
      <c r="F152" s="84"/>
      <c r="G152" s="62"/>
      <c r="H152" s="165" t="e">
        <f t="shared" si="165"/>
        <v>#DIV/0!</v>
      </c>
      <c r="I152" s="99" t="e">
        <f t="shared" si="166"/>
        <v>#DIV/0!</v>
      </c>
      <c r="J152" s="99" t="e">
        <f t="shared" si="167"/>
        <v>#DIV/0!</v>
      </c>
      <c r="K152" s="99" t="e">
        <f t="shared" si="168"/>
        <v>#DIV/0!</v>
      </c>
      <c r="L152" s="99" t="e">
        <f t="shared" si="169"/>
        <v>#DIV/0!</v>
      </c>
      <c r="M152" s="53"/>
      <c r="N152" s="82"/>
      <c r="O152" s="99" t="e">
        <f t="shared" si="170"/>
        <v>#DIV/0!</v>
      </c>
      <c r="P152" s="99" t="e">
        <f t="shared" si="171"/>
        <v>#DIV/0!</v>
      </c>
      <c r="Q152" s="99" t="e">
        <f t="shared" si="172"/>
        <v>#DIV/0!</v>
      </c>
      <c r="R152" s="99" t="e">
        <f t="shared" si="173"/>
        <v>#DIV/0!</v>
      </c>
      <c r="S152" s="99" t="e">
        <f t="shared" si="174"/>
        <v>#DIV/0!</v>
      </c>
      <c r="T152" s="99" t="e">
        <f t="shared" si="175"/>
        <v>#DIV/0!</v>
      </c>
      <c r="U152" s="165" t="e">
        <f t="shared" si="176"/>
        <v>#DIV/0!</v>
      </c>
      <c r="V152" s="99" t="e">
        <f t="shared" si="177"/>
        <v>#DIV/0!</v>
      </c>
      <c r="W152" s="167" t="e">
        <f t="shared" si="178"/>
        <v>#DIV/0!</v>
      </c>
      <c r="X152" s="143"/>
    </row>
    <row r="153" spans="1:24" x14ac:dyDescent="0.2">
      <c r="B153" s="90"/>
      <c r="C153" s="97" t="s">
        <v>30</v>
      </c>
      <c r="D153" s="75" t="e">
        <f t="shared" si="163"/>
        <v>#DIV/0!</v>
      </c>
      <c r="E153" s="66" t="e">
        <f t="shared" si="164"/>
        <v>#DIV/0!</v>
      </c>
      <c r="F153" s="24"/>
      <c r="G153" s="62"/>
      <c r="H153" s="165" t="e">
        <f t="shared" si="165"/>
        <v>#DIV/0!</v>
      </c>
      <c r="I153" s="99" t="e">
        <f t="shared" si="166"/>
        <v>#DIV/0!</v>
      </c>
      <c r="J153" s="99" t="e">
        <f t="shared" si="167"/>
        <v>#DIV/0!</v>
      </c>
      <c r="K153" s="99" t="e">
        <f t="shared" si="168"/>
        <v>#DIV/0!</v>
      </c>
      <c r="L153" s="99" t="e">
        <f t="shared" si="169"/>
        <v>#DIV/0!</v>
      </c>
      <c r="M153" s="53"/>
      <c r="N153" s="82"/>
      <c r="O153" s="99" t="e">
        <f t="shared" si="170"/>
        <v>#DIV/0!</v>
      </c>
      <c r="P153" s="99" t="e">
        <f t="shared" si="171"/>
        <v>#DIV/0!</v>
      </c>
      <c r="Q153" s="99" t="e">
        <f t="shared" si="172"/>
        <v>#DIV/0!</v>
      </c>
      <c r="R153" s="99" t="e">
        <f t="shared" si="173"/>
        <v>#DIV/0!</v>
      </c>
      <c r="S153" s="99" t="e">
        <f t="shared" si="174"/>
        <v>#DIV/0!</v>
      </c>
      <c r="T153" s="99" t="e">
        <f t="shared" si="175"/>
        <v>#DIV/0!</v>
      </c>
      <c r="U153" s="165" t="e">
        <f t="shared" si="176"/>
        <v>#DIV/0!</v>
      </c>
      <c r="V153" s="99" t="e">
        <f t="shared" si="177"/>
        <v>#DIV/0!</v>
      </c>
      <c r="W153" s="167" t="e">
        <f t="shared" si="178"/>
        <v>#DIV/0!</v>
      </c>
      <c r="X153" s="143"/>
    </row>
    <row r="154" spans="1:24" x14ac:dyDescent="0.2">
      <c r="A154" s="2"/>
      <c r="B154" s="106" t="s">
        <v>2</v>
      </c>
      <c r="C154" s="101"/>
      <c r="D154" s="76" t="e">
        <f>SUM(D148:D153)</f>
        <v>#DIV/0!</v>
      </c>
      <c r="E154" s="68" t="e">
        <f>SUM(E148:E153)</f>
        <v>#DIV/0!</v>
      </c>
      <c r="F154" s="68">
        <f>SUM(F148:F153)</f>
        <v>0</v>
      </c>
      <c r="G154" s="119"/>
      <c r="H154" s="166" t="e">
        <f>SUM(H148:H153)</f>
        <v>#DIV/0!</v>
      </c>
      <c r="I154" s="119" t="e">
        <f>SUM(I148:I153)</f>
        <v>#DIV/0!</v>
      </c>
      <c r="J154" s="119" t="e">
        <f>SUM(J148:J153)</f>
        <v>#DIV/0!</v>
      </c>
      <c r="K154" s="119" t="e">
        <f>SUM(K148:K153)</f>
        <v>#DIV/0!</v>
      </c>
      <c r="L154" s="119" t="e">
        <f>SUM(L148:L153)</f>
        <v>#DIV/0!</v>
      </c>
      <c r="M154" s="101"/>
      <c r="N154" s="166"/>
      <c r="O154" s="119" t="e">
        <f t="shared" ref="O154:W154" si="179">SUM(O148:O153)</f>
        <v>#DIV/0!</v>
      </c>
      <c r="P154" s="119" t="e">
        <f t="shared" si="179"/>
        <v>#DIV/0!</v>
      </c>
      <c r="Q154" s="166" t="e">
        <f t="shared" si="179"/>
        <v>#DIV/0!</v>
      </c>
      <c r="R154" s="166" t="e">
        <f t="shared" si="179"/>
        <v>#DIV/0!</v>
      </c>
      <c r="S154" s="166" t="e">
        <f t="shared" si="179"/>
        <v>#DIV/0!</v>
      </c>
      <c r="T154" s="119" t="e">
        <f t="shared" si="179"/>
        <v>#DIV/0!</v>
      </c>
      <c r="U154" s="166" t="e">
        <f t="shared" si="179"/>
        <v>#DIV/0!</v>
      </c>
      <c r="V154" s="119" t="e">
        <f t="shared" si="179"/>
        <v>#DIV/0!</v>
      </c>
      <c r="W154" s="168" t="e">
        <f t="shared" si="179"/>
        <v>#DIV/0!</v>
      </c>
      <c r="X154" s="143"/>
    </row>
    <row r="155" spans="1:24" x14ac:dyDescent="0.2">
      <c r="B155" s="106"/>
      <c r="C155" s="97"/>
      <c r="D155" s="77"/>
      <c r="E155" s="69"/>
      <c r="F155" s="105"/>
      <c r="G155" s="99"/>
      <c r="H155" s="165"/>
      <c r="I155" s="99"/>
      <c r="J155" s="166"/>
      <c r="K155" s="165"/>
      <c r="L155" s="165"/>
      <c r="M155" s="97"/>
      <c r="N155" s="165"/>
      <c r="O155" s="165"/>
      <c r="P155" s="165"/>
      <c r="Q155" s="165"/>
      <c r="R155" s="165"/>
      <c r="S155" s="165"/>
      <c r="T155" s="165"/>
      <c r="U155" s="165"/>
      <c r="V155" s="165"/>
      <c r="W155" s="167"/>
      <c r="X155" s="143"/>
    </row>
    <row r="156" spans="1:24" x14ac:dyDescent="0.2">
      <c r="B156" s="106" t="s">
        <v>89</v>
      </c>
      <c r="C156" s="97"/>
      <c r="D156" s="77"/>
      <c r="E156" s="69"/>
      <c r="F156" s="105"/>
      <c r="G156" s="99"/>
      <c r="H156" s="165"/>
      <c r="I156" s="99"/>
      <c r="J156" s="165"/>
      <c r="K156" s="165"/>
      <c r="L156" s="165"/>
      <c r="M156" s="97"/>
      <c r="N156" s="165"/>
      <c r="O156" s="165"/>
      <c r="P156" s="165"/>
      <c r="Q156" s="165"/>
      <c r="R156" s="165"/>
      <c r="S156" s="165"/>
      <c r="T156" s="165"/>
      <c r="U156" s="165"/>
      <c r="V156" s="165"/>
      <c r="W156" s="167"/>
      <c r="X156" s="143"/>
    </row>
    <row r="157" spans="1:24" x14ac:dyDescent="0.2">
      <c r="B157" s="123"/>
      <c r="C157" s="97" t="s">
        <v>30</v>
      </c>
      <c r="D157" s="75" t="e">
        <f>F157/$F$8</f>
        <v>#DIV/0!</v>
      </c>
      <c r="E157" s="66" t="e">
        <f>F157/$F$8*$E$8</f>
        <v>#DIV/0!</v>
      </c>
      <c r="F157" s="84"/>
      <c r="G157" s="62"/>
      <c r="H157" s="165" t="e">
        <f>G157*E157</f>
        <v>#DIV/0!</v>
      </c>
      <c r="I157" s="99" t="e">
        <f>E157*$I$6</f>
        <v>#DIV/0!</v>
      </c>
      <c r="J157" s="99" t="e">
        <f>H157*$J$6</f>
        <v>#DIV/0!</v>
      </c>
      <c r="K157" s="99" t="e">
        <f>MIN(($K$6*$K$7*(E157/2080)),(H157*$K$6))</f>
        <v>#DIV/0!</v>
      </c>
      <c r="L157" s="99" t="e">
        <f>MIN(($L$6*$L$7*(E157/2080)),(H157*$L$6))</f>
        <v>#DIV/0!</v>
      </c>
      <c r="M157" s="137"/>
      <c r="N157" s="172"/>
      <c r="O157" s="99" t="e">
        <f>N157*H157/100</f>
        <v>#DIV/0!</v>
      </c>
      <c r="P157" s="99" t="e">
        <f>SUM(I157:L157)+O157</f>
        <v>#DIV/0!</v>
      </c>
      <c r="Q157" s="165" t="e">
        <f>H157+P157</f>
        <v>#DIV/0!</v>
      </c>
      <c r="R157" s="165" t="e">
        <f>Q157*$R$6</f>
        <v>#DIV/0!</v>
      </c>
      <c r="S157" s="165" t="e">
        <f>R157+Q157</f>
        <v>#DIV/0!</v>
      </c>
      <c r="T157" s="99" t="e">
        <f>$T$6*S157</f>
        <v>#DIV/0!</v>
      </c>
      <c r="U157" s="165" t="e">
        <f>S157+T157</f>
        <v>#DIV/0!</v>
      </c>
      <c r="V157" s="99" t="e">
        <f>$V$6*U157</f>
        <v>#DIV/0!</v>
      </c>
      <c r="W157" s="167" t="e">
        <f>U157+V157</f>
        <v>#DIV/0!</v>
      </c>
      <c r="X157" s="143"/>
    </row>
    <row r="158" spans="1:24" x14ac:dyDescent="0.2">
      <c r="B158" s="123"/>
      <c r="C158" s="97" t="s">
        <v>30</v>
      </c>
      <c r="D158" s="75" t="e">
        <f t="shared" ref="D158:D163" si="180">F158/$F$8</f>
        <v>#DIV/0!</v>
      </c>
      <c r="E158" s="66" t="e">
        <f t="shared" ref="E158:E163" si="181">F158/$F$8*$E$8</f>
        <v>#DIV/0!</v>
      </c>
      <c r="F158" s="24"/>
      <c r="G158" s="62"/>
      <c r="H158" s="165" t="e">
        <f t="shared" ref="H158:H163" si="182">G158*E158</f>
        <v>#DIV/0!</v>
      </c>
      <c r="I158" s="99" t="e">
        <f t="shared" ref="I158:I163" si="183">E158*$I$6</f>
        <v>#DIV/0!</v>
      </c>
      <c r="J158" s="99" t="e">
        <f t="shared" ref="J158:J163" si="184">H158*$J$6</f>
        <v>#DIV/0!</v>
      </c>
      <c r="K158" s="99" t="e">
        <f t="shared" ref="K158:K163" si="185">MIN(($K$6*$K$7*(E158/2080)),(H158*$K$6))</f>
        <v>#DIV/0!</v>
      </c>
      <c r="L158" s="99" t="e">
        <f t="shared" ref="L158:L163" si="186">MIN(($L$6*$L$7*(E158/2080)),(H158*$L$6))</f>
        <v>#DIV/0!</v>
      </c>
      <c r="M158" s="137"/>
      <c r="N158" s="172"/>
      <c r="O158" s="99" t="e">
        <f t="shared" ref="O158:O163" si="187">N158*H158/100</f>
        <v>#DIV/0!</v>
      </c>
      <c r="P158" s="99" t="e">
        <f t="shared" ref="P158:P163" si="188">SUM(I158:L158)+O158</f>
        <v>#DIV/0!</v>
      </c>
      <c r="Q158" s="165" t="e">
        <f t="shared" ref="Q158:Q163" si="189">H158+P158</f>
        <v>#DIV/0!</v>
      </c>
      <c r="R158" s="165" t="e">
        <f t="shared" ref="R158:R163" si="190">Q158*$R$6</f>
        <v>#DIV/0!</v>
      </c>
      <c r="S158" s="165" t="e">
        <f t="shared" ref="S158:S163" si="191">R158+Q158</f>
        <v>#DIV/0!</v>
      </c>
      <c r="T158" s="99" t="e">
        <f t="shared" ref="T158:T163" si="192">$T$6*S158</f>
        <v>#DIV/0!</v>
      </c>
      <c r="U158" s="165" t="e">
        <f t="shared" ref="U158:U163" si="193">S158+T158</f>
        <v>#DIV/0!</v>
      </c>
      <c r="V158" s="99" t="e">
        <f t="shared" ref="V158:V163" si="194">$V$6*U158</f>
        <v>#DIV/0!</v>
      </c>
      <c r="W158" s="167" t="e">
        <f t="shared" ref="W158:W163" si="195">U158+V158</f>
        <v>#DIV/0!</v>
      </c>
      <c r="X158" s="143"/>
    </row>
    <row r="159" spans="1:24" x14ac:dyDescent="0.2">
      <c r="B159" s="123"/>
      <c r="C159" s="97" t="s">
        <v>30</v>
      </c>
      <c r="D159" s="75" t="e">
        <f t="shared" si="180"/>
        <v>#DIV/0!</v>
      </c>
      <c r="E159" s="66" t="e">
        <f t="shared" si="181"/>
        <v>#DIV/0!</v>
      </c>
      <c r="F159" s="24">
        <v>0</v>
      </c>
      <c r="G159" s="62"/>
      <c r="H159" s="165" t="e">
        <f t="shared" si="182"/>
        <v>#DIV/0!</v>
      </c>
      <c r="I159" s="99" t="e">
        <f t="shared" si="183"/>
        <v>#DIV/0!</v>
      </c>
      <c r="J159" s="99" t="e">
        <f t="shared" si="184"/>
        <v>#DIV/0!</v>
      </c>
      <c r="K159" s="99" t="e">
        <f t="shared" si="185"/>
        <v>#DIV/0!</v>
      </c>
      <c r="L159" s="99" t="e">
        <f t="shared" si="186"/>
        <v>#DIV/0!</v>
      </c>
      <c r="M159" s="137"/>
      <c r="N159" s="172"/>
      <c r="O159" s="99" t="e">
        <f t="shared" si="187"/>
        <v>#DIV/0!</v>
      </c>
      <c r="P159" s="99" t="e">
        <f t="shared" si="188"/>
        <v>#DIV/0!</v>
      </c>
      <c r="Q159" s="165" t="e">
        <f t="shared" si="189"/>
        <v>#DIV/0!</v>
      </c>
      <c r="R159" s="165" t="e">
        <f t="shared" si="190"/>
        <v>#DIV/0!</v>
      </c>
      <c r="S159" s="165" t="e">
        <f t="shared" si="191"/>
        <v>#DIV/0!</v>
      </c>
      <c r="T159" s="99" t="e">
        <f t="shared" si="192"/>
        <v>#DIV/0!</v>
      </c>
      <c r="U159" s="165" t="e">
        <f t="shared" si="193"/>
        <v>#DIV/0!</v>
      </c>
      <c r="V159" s="99" t="e">
        <f t="shared" si="194"/>
        <v>#DIV/0!</v>
      </c>
      <c r="W159" s="167" t="e">
        <f t="shared" si="195"/>
        <v>#DIV/0!</v>
      </c>
      <c r="X159" s="143"/>
    </row>
    <row r="160" spans="1:24" x14ac:dyDescent="0.2">
      <c r="B160" s="123"/>
      <c r="C160" s="97" t="s">
        <v>30</v>
      </c>
      <c r="D160" s="75" t="e">
        <f t="shared" si="180"/>
        <v>#DIV/0!</v>
      </c>
      <c r="E160" s="66" t="e">
        <f t="shared" si="181"/>
        <v>#DIV/0!</v>
      </c>
      <c r="F160" s="24"/>
      <c r="G160" s="62"/>
      <c r="H160" s="165" t="e">
        <f t="shared" si="182"/>
        <v>#DIV/0!</v>
      </c>
      <c r="I160" s="99" t="e">
        <f t="shared" si="183"/>
        <v>#DIV/0!</v>
      </c>
      <c r="J160" s="99" t="e">
        <f t="shared" si="184"/>
        <v>#DIV/0!</v>
      </c>
      <c r="K160" s="99" t="e">
        <f t="shared" si="185"/>
        <v>#DIV/0!</v>
      </c>
      <c r="L160" s="99" t="e">
        <f t="shared" si="186"/>
        <v>#DIV/0!</v>
      </c>
      <c r="M160" s="53"/>
      <c r="N160" s="82"/>
      <c r="O160" s="99" t="e">
        <f t="shared" si="187"/>
        <v>#DIV/0!</v>
      </c>
      <c r="P160" s="99" t="e">
        <f t="shared" si="188"/>
        <v>#DIV/0!</v>
      </c>
      <c r="Q160" s="165" t="e">
        <f t="shared" si="189"/>
        <v>#DIV/0!</v>
      </c>
      <c r="R160" s="165" t="e">
        <f t="shared" si="190"/>
        <v>#DIV/0!</v>
      </c>
      <c r="S160" s="165" t="e">
        <f t="shared" si="191"/>
        <v>#DIV/0!</v>
      </c>
      <c r="T160" s="99" t="e">
        <f t="shared" si="192"/>
        <v>#DIV/0!</v>
      </c>
      <c r="U160" s="165" t="e">
        <f t="shared" si="193"/>
        <v>#DIV/0!</v>
      </c>
      <c r="V160" s="99" t="e">
        <f t="shared" si="194"/>
        <v>#DIV/0!</v>
      </c>
      <c r="W160" s="167" t="e">
        <f t="shared" si="195"/>
        <v>#DIV/0!</v>
      </c>
      <c r="X160" s="143"/>
    </row>
    <row r="161" spans="1:24" x14ac:dyDescent="0.2">
      <c r="B161" s="123"/>
      <c r="C161" s="97" t="s">
        <v>30</v>
      </c>
      <c r="D161" s="75" t="e">
        <f t="shared" si="180"/>
        <v>#DIV/0!</v>
      </c>
      <c r="E161" s="66" t="e">
        <f t="shared" si="181"/>
        <v>#DIV/0!</v>
      </c>
      <c r="F161" s="24"/>
      <c r="G161" s="62"/>
      <c r="H161" s="165" t="e">
        <f t="shared" si="182"/>
        <v>#DIV/0!</v>
      </c>
      <c r="I161" s="99" t="e">
        <f t="shared" si="183"/>
        <v>#DIV/0!</v>
      </c>
      <c r="J161" s="99" t="e">
        <f t="shared" si="184"/>
        <v>#DIV/0!</v>
      </c>
      <c r="K161" s="99" t="e">
        <f t="shared" si="185"/>
        <v>#DIV/0!</v>
      </c>
      <c r="L161" s="99" t="e">
        <f t="shared" si="186"/>
        <v>#DIV/0!</v>
      </c>
      <c r="M161" s="53"/>
      <c r="N161" s="82"/>
      <c r="O161" s="99" t="e">
        <f t="shared" si="187"/>
        <v>#DIV/0!</v>
      </c>
      <c r="P161" s="99" t="e">
        <f t="shared" si="188"/>
        <v>#DIV/0!</v>
      </c>
      <c r="Q161" s="165" t="e">
        <f t="shared" si="189"/>
        <v>#DIV/0!</v>
      </c>
      <c r="R161" s="165" t="e">
        <f t="shared" si="190"/>
        <v>#DIV/0!</v>
      </c>
      <c r="S161" s="165" t="e">
        <f t="shared" si="191"/>
        <v>#DIV/0!</v>
      </c>
      <c r="T161" s="99" t="e">
        <f t="shared" si="192"/>
        <v>#DIV/0!</v>
      </c>
      <c r="U161" s="165" t="e">
        <f t="shared" si="193"/>
        <v>#DIV/0!</v>
      </c>
      <c r="V161" s="99" t="e">
        <f t="shared" si="194"/>
        <v>#DIV/0!</v>
      </c>
      <c r="W161" s="167" t="e">
        <f t="shared" si="195"/>
        <v>#DIV/0!</v>
      </c>
      <c r="X161" s="143"/>
    </row>
    <row r="162" spans="1:24" x14ac:dyDescent="0.2">
      <c r="B162" s="123"/>
      <c r="C162" s="97" t="s">
        <v>30</v>
      </c>
      <c r="D162" s="75" t="e">
        <f t="shared" si="180"/>
        <v>#DIV/0!</v>
      </c>
      <c r="E162" s="66" t="e">
        <f t="shared" si="181"/>
        <v>#DIV/0!</v>
      </c>
      <c r="F162" s="24"/>
      <c r="G162" s="62"/>
      <c r="H162" s="165" t="e">
        <f t="shared" si="182"/>
        <v>#DIV/0!</v>
      </c>
      <c r="I162" s="99" t="e">
        <f t="shared" si="183"/>
        <v>#DIV/0!</v>
      </c>
      <c r="J162" s="99" t="e">
        <f t="shared" si="184"/>
        <v>#DIV/0!</v>
      </c>
      <c r="K162" s="99" t="e">
        <f t="shared" si="185"/>
        <v>#DIV/0!</v>
      </c>
      <c r="L162" s="99" t="e">
        <f t="shared" si="186"/>
        <v>#DIV/0!</v>
      </c>
      <c r="M162" s="53"/>
      <c r="N162" s="82"/>
      <c r="O162" s="99" t="e">
        <f t="shared" si="187"/>
        <v>#DIV/0!</v>
      </c>
      <c r="P162" s="99" t="e">
        <f t="shared" si="188"/>
        <v>#DIV/0!</v>
      </c>
      <c r="Q162" s="165" t="e">
        <f t="shared" si="189"/>
        <v>#DIV/0!</v>
      </c>
      <c r="R162" s="165" t="e">
        <f t="shared" si="190"/>
        <v>#DIV/0!</v>
      </c>
      <c r="S162" s="165" t="e">
        <f t="shared" si="191"/>
        <v>#DIV/0!</v>
      </c>
      <c r="T162" s="99" t="e">
        <f t="shared" si="192"/>
        <v>#DIV/0!</v>
      </c>
      <c r="U162" s="165" t="e">
        <f t="shared" si="193"/>
        <v>#DIV/0!</v>
      </c>
      <c r="V162" s="99" t="e">
        <f t="shared" si="194"/>
        <v>#DIV/0!</v>
      </c>
      <c r="W162" s="167" t="e">
        <f t="shared" si="195"/>
        <v>#DIV/0!</v>
      </c>
      <c r="X162" s="143"/>
    </row>
    <row r="163" spans="1:24" x14ac:dyDescent="0.2">
      <c r="B163" s="123"/>
      <c r="C163" s="97" t="s">
        <v>30</v>
      </c>
      <c r="D163" s="75" t="e">
        <f t="shared" si="180"/>
        <v>#DIV/0!</v>
      </c>
      <c r="E163" s="66" t="e">
        <f t="shared" si="181"/>
        <v>#DIV/0!</v>
      </c>
      <c r="F163" s="24"/>
      <c r="G163" s="62"/>
      <c r="H163" s="165" t="e">
        <f t="shared" si="182"/>
        <v>#DIV/0!</v>
      </c>
      <c r="I163" s="99" t="e">
        <f t="shared" si="183"/>
        <v>#DIV/0!</v>
      </c>
      <c r="J163" s="99" t="e">
        <f t="shared" si="184"/>
        <v>#DIV/0!</v>
      </c>
      <c r="K163" s="99" t="e">
        <f t="shared" si="185"/>
        <v>#DIV/0!</v>
      </c>
      <c r="L163" s="99" t="e">
        <f t="shared" si="186"/>
        <v>#DIV/0!</v>
      </c>
      <c r="M163" s="53"/>
      <c r="N163" s="82"/>
      <c r="O163" s="99" t="e">
        <f t="shared" si="187"/>
        <v>#DIV/0!</v>
      </c>
      <c r="P163" s="99" t="e">
        <f t="shared" si="188"/>
        <v>#DIV/0!</v>
      </c>
      <c r="Q163" s="165" t="e">
        <f t="shared" si="189"/>
        <v>#DIV/0!</v>
      </c>
      <c r="R163" s="165" t="e">
        <f t="shared" si="190"/>
        <v>#DIV/0!</v>
      </c>
      <c r="S163" s="165" t="e">
        <f t="shared" si="191"/>
        <v>#DIV/0!</v>
      </c>
      <c r="T163" s="99" t="e">
        <f t="shared" si="192"/>
        <v>#DIV/0!</v>
      </c>
      <c r="U163" s="165" t="e">
        <f t="shared" si="193"/>
        <v>#DIV/0!</v>
      </c>
      <c r="V163" s="99" t="e">
        <f t="shared" si="194"/>
        <v>#DIV/0!</v>
      </c>
      <c r="W163" s="167" t="e">
        <f t="shared" si="195"/>
        <v>#DIV/0!</v>
      </c>
      <c r="X163" s="143"/>
    </row>
    <row r="164" spans="1:24" x14ac:dyDescent="0.2">
      <c r="B164" s="106" t="s">
        <v>92</v>
      </c>
      <c r="C164" s="97"/>
      <c r="D164" s="75"/>
      <c r="E164" s="66"/>
      <c r="F164" s="66"/>
      <c r="G164" s="99"/>
      <c r="H164" s="165"/>
      <c r="I164" s="99"/>
      <c r="J164" s="99"/>
      <c r="K164" s="99"/>
      <c r="L164" s="99"/>
      <c r="M164" s="97"/>
      <c r="N164" s="99"/>
      <c r="O164" s="99"/>
      <c r="P164" s="99"/>
      <c r="Q164" s="165"/>
      <c r="R164" s="165"/>
      <c r="S164" s="165"/>
      <c r="T164" s="99"/>
      <c r="U164" s="165"/>
      <c r="V164" s="99"/>
      <c r="W164" s="167"/>
      <c r="X164" s="143"/>
    </row>
    <row r="165" spans="1:24" x14ac:dyDescent="0.2">
      <c r="B165" s="123"/>
      <c r="C165" s="97" t="s">
        <v>30</v>
      </c>
      <c r="D165" s="75" t="e">
        <f t="shared" ref="D165:D170" si="196">F165/$F$7</f>
        <v>#DIV/0!</v>
      </c>
      <c r="E165" s="66" t="e">
        <f t="shared" ref="E165:E170" si="197">F165/$F$7*$E$7</f>
        <v>#DIV/0!</v>
      </c>
      <c r="F165" s="24"/>
      <c r="G165" s="62"/>
      <c r="H165" s="165" t="e">
        <f t="shared" ref="H165:H170" si="198">G165*E165</f>
        <v>#DIV/0!</v>
      </c>
      <c r="I165" s="99" t="e">
        <f t="shared" ref="I165:I170" si="199">E165*$I$6</f>
        <v>#DIV/0!</v>
      </c>
      <c r="J165" s="99" t="e">
        <f t="shared" ref="J165:J170" si="200">H165*$J$6</f>
        <v>#DIV/0!</v>
      </c>
      <c r="K165" s="99" t="e">
        <f t="shared" ref="K165:K170" si="201">MIN(($K$6*$K$7*(E165/2080)),(H165*$K$6))</f>
        <v>#DIV/0!</v>
      </c>
      <c r="L165" s="99" t="e">
        <f t="shared" ref="L165:L170" si="202">MIN(($L$6*$L$7*(E165/2080)),(H165*$L$6))</f>
        <v>#DIV/0!</v>
      </c>
      <c r="M165" s="137"/>
      <c r="N165" s="172"/>
      <c r="O165" s="99" t="e">
        <f t="shared" ref="O165:O170" si="203">N165*H165/100</f>
        <v>#DIV/0!</v>
      </c>
      <c r="P165" s="99" t="e">
        <f t="shared" ref="P165:P170" si="204">SUM(I165:L165)+O165</f>
        <v>#DIV/0!</v>
      </c>
      <c r="Q165" s="165" t="e">
        <f t="shared" ref="Q165:Q170" si="205">H165+P165</f>
        <v>#DIV/0!</v>
      </c>
      <c r="R165" s="165" t="e">
        <f t="shared" ref="R165:R170" si="206">Q165*$R$6</f>
        <v>#DIV/0!</v>
      </c>
      <c r="S165" s="165" t="e">
        <f t="shared" ref="S165:S170" si="207">R165+Q165</f>
        <v>#DIV/0!</v>
      </c>
      <c r="T165" s="99" t="e">
        <f t="shared" ref="T165:T170" si="208">$T$6*S165</f>
        <v>#DIV/0!</v>
      </c>
      <c r="U165" s="165" t="e">
        <f t="shared" ref="U165:U170" si="209">S165+T165</f>
        <v>#DIV/0!</v>
      </c>
      <c r="V165" s="99" t="e">
        <f t="shared" ref="V165:V170" si="210">$V$6*U165</f>
        <v>#DIV/0!</v>
      </c>
      <c r="W165" s="167" t="e">
        <f t="shared" ref="W165:W170" si="211">U165+V165</f>
        <v>#DIV/0!</v>
      </c>
      <c r="X165" s="143"/>
    </row>
    <row r="166" spans="1:24" x14ac:dyDescent="0.2">
      <c r="B166" s="123"/>
      <c r="C166" s="97" t="s">
        <v>30</v>
      </c>
      <c r="D166" s="75" t="e">
        <f t="shared" si="196"/>
        <v>#DIV/0!</v>
      </c>
      <c r="E166" s="66" t="e">
        <f t="shared" si="197"/>
        <v>#DIV/0!</v>
      </c>
      <c r="F166" s="24"/>
      <c r="G166" s="62"/>
      <c r="H166" s="165" t="e">
        <f t="shared" si="198"/>
        <v>#DIV/0!</v>
      </c>
      <c r="I166" s="99" t="e">
        <f t="shared" si="199"/>
        <v>#DIV/0!</v>
      </c>
      <c r="J166" s="99" t="e">
        <f t="shared" si="200"/>
        <v>#DIV/0!</v>
      </c>
      <c r="K166" s="99" t="e">
        <f t="shared" si="201"/>
        <v>#DIV/0!</v>
      </c>
      <c r="L166" s="99" t="e">
        <f t="shared" si="202"/>
        <v>#DIV/0!</v>
      </c>
      <c r="M166" s="137"/>
      <c r="N166" s="172"/>
      <c r="O166" s="99" t="e">
        <f t="shared" si="203"/>
        <v>#DIV/0!</v>
      </c>
      <c r="P166" s="99" t="e">
        <f t="shared" si="204"/>
        <v>#DIV/0!</v>
      </c>
      <c r="Q166" s="165" t="e">
        <f t="shared" si="205"/>
        <v>#DIV/0!</v>
      </c>
      <c r="R166" s="165" t="e">
        <f t="shared" si="206"/>
        <v>#DIV/0!</v>
      </c>
      <c r="S166" s="165" t="e">
        <f t="shared" si="207"/>
        <v>#DIV/0!</v>
      </c>
      <c r="T166" s="99" t="e">
        <f t="shared" si="208"/>
        <v>#DIV/0!</v>
      </c>
      <c r="U166" s="165" t="e">
        <f t="shared" si="209"/>
        <v>#DIV/0!</v>
      </c>
      <c r="V166" s="99" t="e">
        <f t="shared" si="210"/>
        <v>#DIV/0!</v>
      </c>
      <c r="W166" s="167" t="e">
        <f t="shared" si="211"/>
        <v>#DIV/0!</v>
      </c>
      <c r="X166" s="143"/>
    </row>
    <row r="167" spans="1:24" x14ac:dyDescent="0.2">
      <c r="B167" s="123"/>
      <c r="C167" s="97" t="s">
        <v>30</v>
      </c>
      <c r="D167" s="75" t="e">
        <f t="shared" si="196"/>
        <v>#DIV/0!</v>
      </c>
      <c r="E167" s="66" t="e">
        <f t="shared" si="197"/>
        <v>#DIV/0!</v>
      </c>
      <c r="F167" s="24">
        <v>0</v>
      </c>
      <c r="G167" s="62"/>
      <c r="H167" s="165" t="e">
        <f t="shared" si="198"/>
        <v>#DIV/0!</v>
      </c>
      <c r="I167" s="99" t="e">
        <f t="shared" si="199"/>
        <v>#DIV/0!</v>
      </c>
      <c r="J167" s="99" t="e">
        <f t="shared" si="200"/>
        <v>#DIV/0!</v>
      </c>
      <c r="K167" s="99" t="e">
        <f t="shared" si="201"/>
        <v>#DIV/0!</v>
      </c>
      <c r="L167" s="99" t="e">
        <f t="shared" si="202"/>
        <v>#DIV/0!</v>
      </c>
      <c r="M167" s="53"/>
      <c r="N167" s="82"/>
      <c r="O167" s="99" t="e">
        <f t="shared" si="203"/>
        <v>#DIV/0!</v>
      </c>
      <c r="P167" s="99" t="e">
        <f t="shared" si="204"/>
        <v>#DIV/0!</v>
      </c>
      <c r="Q167" s="165" t="e">
        <f t="shared" si="205"/>
        <v>#DIV/0!</v>
      </c>
      <c r="R167" s="165" t="e">
        <f t="shared" si="206"/>
        <v>#DIV/0!</v>
      </c>
      <c r="S167" s="165" t="e">
        <f t="shared" si="207"/>
        <v>#DIV/0!</v>
      </c>
      <c r="T167" s="99" t="e">
        <f t="shared" si="208"/>
        <v>#DIV/0!</v>
      </c>
      <c r="U167" s="165" t="e">
        <f t="shared" si="209"/>
        <v>#DIV/0!</v>
      </c>
      <c r="V167" s="99" t="e">
        <f t="shared" si="210"/>
        <v>#DIV/0!</v>
      </c>
      <c r="W167" s="167" t="e">
        <f t="shared" si="211"/>
        <v>#DIV/0!</v>
      </c>
      <c r="X167" s="143"/>
    </row>
    <row r="168" spans="1:24" x14ac:dyDescent="0.2">
      <c r="B168" s="123"/>
      <c r="C168" s="97" t="s">
        <v>30</v>
      </c>
      <c r="D168" s="75" t="e">
        <f t="shared" si="196"/>
        <v>#DIV/0!</v>
      </c>
      <c r="E168" s="66" t="e">
        <f t="shared" si="197"/>
        <v>#DIV/0!</v>
      </c>
      <c r="F168" s="24"/>
      <c r="G168" s="62"/>
      <c r="H168" s="165" t="e">
        <f t="shared" si="198"/>
        <v>#DIV/0!</v>
      </c>
      <c r="I168" s="99" t="e">
        <f t="shared" si="199"/>
        <v>#DIV/0!</v>
      </c>
      <c r="J168" s="99" t="e">
        <f t="shared" si="200"/>
        <v>#DIV/0!</v>
      </c>
      <c r="K168" s="99" t="e">
        <f t="shared" si="201"/>
        <v>#DIV/0!</v>
      </c>
      <c r="L168" s="99" t="e">
        <f t="shared" si="202"/>
        <v>#DIV/0!</v>
      </c>
      <c r="M168" s="53"/>
      <c r="N168" s="82"/>
      <c r="O168" s="99" t="e">
        <f t="shared" si="203"/>
        <v>#DIV/0!</v>
      </c>
      <c r="P168" s="99" t="e">
        <f t="shared" si="204"/>
        <v>#DIV/0!</v>
      </c>
      <c r="Q168" s="165" t="e">
        <f t="shared" si="205"/>
        <v>#DIV/0!</v>
      </c>
      <c r="R168" s="165" t="e">
        <f t="shared" si="206"/>
        <v>#DIV/0!</v>
      </c>
      <c r="S168" s="165" t="e">
        <f t="shared" si="207"/>
        <v>#DIV/0!</v>
      </c>
      <c r="T168" s="99" t="e">
        <f t="shared" si="208"/>
        <v>#DIV/0!</v>
      </c>
      <c r="U168" s="165" t="e">
        <f t="shared" si="209"/>
        <v>#DIV/0!</v>
      </c>
      <c r="V168" s="99" t="e">
        <f t="shared" si="210"/>
        <v>#DIV/0!</v>
      </c>
      <c r="W168" s="167" t="e">
        <f t="shared" si="211"/>
        <v>#DIV/0!</v>
      </c>
      <c r="X168" s="143"/>
    </row>
    <row r="169" spans="1:24" x14ac:dyDescent="0.2">
      <c r="B169" s="123"/>
      <c r="C169" s="97" t="s">
        <v>30</v>
      </c>
      <c r="D169" s="75" t="e">
        <f t="shared" si="196"/>
        <v>#DIV/0!</v>
      </c>
      <c r="E169" s="66" t="e">
        <f t="shared" si="197"/>
        <v>#DIV/0!</v>
      </c>
      <c r="F169" s="24"/>
      <c r="G169" s="62"/>
      <c r="H169" s="165" t="e">
        <f t="shared" si="198"/>
        <v>#DIV/0!</v>
      </c>
      <c r="I169" s="99" t="e">
        <f t="shared" si="199"/>
        <v>#DIV/0!</v>
      </c>
      <c r="J169" s="99" t="e">
        <f t="shared" si="200"/>
        <v>#DIV/0!</v>
      </c>
      <c r="K169" s="99" t="e">
        <f t="shared" si="201"/>
        <v>#DIV/0!</v>
      </c>
      <c r="L169" s="99" t="e">
        <f t="shared" si="202"/>
        <v>#DIV/0!</v>
      </c>
      <c r="M169" s="53"/>
      <c r="N169" s="82"/>
      <c r="O169" s="99" t="e">
        <f t="shared" si="203"/>
        <v>#DIV/0!</v>
      </c>
      <c r="P169" s="99" t="e">
        <f t="shared" si="204"/>
        <v>#DIV/0!</v>
      </c>
      <c r="Q169" s="165" t="e">
        <f t="shared" si="205"/>
        <v>#DIV/0!</v>
      </c>
      <c r="R169" s="165" t="e">
        <f t="shared" si="206"/>
        <v>#DIV/0!</v>
      </c>
      <c r="S169" s="165" t="e">
        <f t="shared" si="207"/>
        <v>#DIV/0!</v>
      </c>
      <c r="T169" s="99" t="e">
        <f t="shared" si="208"/>
        <v>#DIV/0!</v>
      </c>
      <c r="U169" s="165" t="e">
        <f t="shared" si="209"/>
        <v>#DIV/0!</v>
      </c>
      <c r="V169" s="99" t="e">
        <f t="shared" si="210"/>
        <v>#DIV/0!</v>
      </c>
      <c r="W169" s="167" t="e">
        <f t="shared" si="211"/>
        <v>#DIV/0!</v>
      </c>
      <c r="X169" s="143"/>
    </row>
    <row r="170" spans="1:24" x14ac:dyDescent="0.2">
      <c r="B170" s="123"/>
      <c r="C170" s="97" t="s">
        <v>30</v>
      </c>
      <c r="D170" s="75" t="e">
        <f t="shared" si="196"/>
        <v>#DIV/0!</v>
      </c>
      <c r="E170" s="66" t="e">
        <f t="shared" si="197"/>
        <v>#DIV/0!</v>
      </c>
      <c r="F170" s="24"/>
      <c r="G170" s="62"/>
      <c r="H170" s="165" t="e">
        <f t="shared" si="198"/>
        <v>#DIV/0!</v>
      </c>
      <c r="I170" s="99" t="e">
        <f t="shared" si="199"/>
        <v>#DIV/0!</v>
      </c>
      <c r="J170" s="99" t="e">
        <f t="shared" si="200"/>
        <v>#DIV/0!</v>
      </c>
      <c r="K170" s="99" t="e">
        <f t="shared" si="201"/>
        <v>#DIV/0!</v>
      </c>
      <c r="L170" s="99" t="e">
        <f t="shared" si="202"/>
        <v>#DIV/0!</v>
      </c>
      <c r="M170" s="53"/>
      <c r="N170" s="82"/>
      <c r="O170" s="99" t="e">
        <f t="shared" si="203"/>
        <v>#DIV/0!</v>
      </c>
      <c r="P170" s="99" t="e">
        <f t="shared" si="204"/>
        <v>#DIV/0!</v>
      </c>
      <c r="Q170" s="165" t="e">
        <f t="shared" si="205"/>
        <v>#DIV/0!</v>
      </c>
      <c r="R170" s="165" t="e">
        <f t="shared" si="206"/>
        <v>#DIV/0!</v>
      </c>
      <c r="S170" s="165" t="e">
        <f t="shared" si="207"/>
        <v>#DIV/0!</v>
      </c>
      <c r="T170" s="99" t="e">
        <f t="shared" si="208"/>
        <v>#DIV/0!</v>
      </c>
      <c r="U170" s="165" t="e">
        <f t="shared" si="209"/>
        <v>#DIV/0!</v>
      </c>
      <c r="V170" s="99" t="e">
        <f t="shared" si="210"/>
        <v>#DIV/0!</v>
      </c>
      <c r="W170" s="167" t="e">
        <f t="shared" si="211"/>
        <v>#DIV/0!</v>
      </c>
      <c r="X170" s="143"/>
    </row>
    <row r="171" spans="1:24" x14ac:dyDescent="0.2">
      <c r="A171" s="2"/>
      <c r="B171" s="106" t="s">
        <v>4</v>
      </c>
      <c r="C171" s="101"/>
      <c r="D171" s="76" t="e">
        <f>SUM(D157:D170)</f>
        <v>#DIV/0!</v>
      </c>
      <c r="E171" s="68" t="e">
        <f>SUM(E157:E170)</f>
        <v>#DIV/0!</v>
      </c>
      <c r="F171" s="68">
        <f>SUM(F157:F170)</f>
        <v>0</v>
      </c>
      <c r="G171" s="119"/>
      <c r="H171" s="166" t="e">
        <f>SUM(H157:H170)</f>
        <v>#DIV/0!</v>
      </c>
      <c r="I171" s="119" t="e">
        <f>SUM(I157:I170)</f>
        <v>#DIV/0!</v>
      </c>
      <c r="J171" s="119" t="e">
        <f>SUM(J157:J170)</f>
        <v>#DIV/0!</v>
      </c>
      <c r="K171" s="119" t="e">
        <f>SUM(K157:K170)</f>
        <v>#DIV/0!</v>
      </c>
      <c r="L171" s="119" t="e">
        <f>SUM(L157:L170)</f>
        <v>#DIV/0!</v>
      </c>
      <c r="M171" s="101"/>
      <c r="N171" s="166"/>
      <c r="O171" s="119" t="e">
        <f t="shared" ref="O171:W171" si="212">SUM(O157:O170)</f>
        <v>#DIV/0!</v>
      </c>
      <c r="P171" s="119" t="e">
        <f t="shared" si="212"/>
        <v>#DIV/0!</v>
      </c>
      <c r="Q171" s="166" t="e">
        <f t="shared" si="212"/>
        <v>#DIV/0!</v>
      </c>
      <c r="R171" s="166" t="e">
        <f t="shared" si="212"/>
        <v>#DIV/0!</v>
      </c>
      <c r="S171" s="166" t="e">
        <f t="shared" si="212"/>
        <v>#DIV/0!</v>
      </c>
      <c r="T171" s="119" t="e">
        <f t="shared" si="212"/>
        <v>#DIV/0!</v>
      </c>
      <c r="U171" s="166" t="e">
        <f t="shared" si="212"/>
        <v>#DIV/0!</v>
      </c>
      <c r="V171" s="119" t="e">
        <f t="shared" si="212"/>
        <v>#DIV/0!</v>
      </c>
      <c r="W171" s="168" t="e">
        <f t="shared" si="212"/>
        <v>#DIV/0!</v>
      </c>
      <c r="X171" s="143"/>
    </row>
    <row r="172" spans="1:24" x14ac:dyDescent="0.2">
      <c r="A172" s="2"/>
      <c r="B172" s="106"/>
      <c r="C172" s="101"/>
      <c r="D172" s="76"/>
      <c r="E172" s="68"/>
      <c r="F172" s="68"/>
      <c r="G172" s="119"/>
      <c r="H172" s="107"/>
      <c r="I172" s="72"/>
      <c r="J172" s="72"/>
      <c r="K172" s="72"/>
      <c r="L172" s="72"/>
      <c r="M172" s="101"/>
      <c r="N172" s="166"/>
      <c r="O172" s="119"/>
      <c r="P172" s="119"/>
      <c r="Q172" s="166"/>
      <c r="R172" s="166"/>
      <c r="S172" s="166"/>
      <c r="T172" s="119"/>
      <c r="U172" s="166"/>
      <c r="V172" s="119"/>
      <c r="W172" s="168"/>
      <c r="X172" s="143"/>
    </row>
    <row r="173" spans="1:24" x14ac:dyDescent="0.2">
      <c r="A173" s="2"/>
      <c r="B173" s="106" t="s">
        <v>44</v>
      </c>
      <c r="C173" s="101"/>
      <c r="D173" s="76"/>
      <c r="E173" s="68"/>
      <c r="F173" s="68"/>
      <c r="G173" s="119"/>
      <c r="H173" s="107"/>
      <c r="I173" s="72"/>
      <c r="J173" s="72"/>
      <c r="K173" s="72"/>
      <c r="L173" s="72"/>
      <c r="M173" s="101"/>
      <c r="N173" s="166"/>
      <c r="O173" s="166" t="e">
        <f>O171+O154</f>
        <v>#DIV/0!</v>
      </c>
      <c r="P173" s="166" t="e">
        <f t="shared" ref="P173:V173" si="213">P171+P154</f>
        <v>#DIV/0!</v>
      </c>
      <c r="Q173" s="166" t="e">
        <f t="shared" si="213"/>
        <v>#DIV/0!</v>
      </c>
      <c r="R173" s="166" t="e">
        <f t="shared" si="213"/>
        <v>#DIV/0!</v>
      </c>
      <c r="S173" s="166" t="e">
        <f t="shared" si="213"/>
        <v>#DIV/0!</v>
      </c>
      <c r="T173" s="166" t="e">
        <f t="shared" si="213"/>
        <v>#DIV/0!</v>
      </c>
      <c r="U173" s="166" t="e">
        <f t="shared" si="213"/>
        <v>#DIV/0!</v>
      </c>
      <c r="V173" s="166" t="e">
        <f t="shared" si="213"/>
        <v>#DIV/0!</v>
      </c>
      <c r="W173" s="168" t="e">
        <f>W171+W154</f>
        <v>#DIV/0!</v>
      </c>
      <c r="X173" s="143"/>
    </row>
    <row r="174" spans="1:24" x14ac:dyDescent="0.2">
      <c r="A174" s="2"/>
      <c r="B174" s="106"/>
      <c r="C174" s="101"/>
      <c r="D174" s="76"/>
      <c r="E174" s="68"/>
      <c r="F174" s="124"/>
      <c r="G174" s="119"/>
      <c r="H174" s="107"/>
      <c r="I174" s="72"/>
      <c r="J174" s="72"/>
      <c r="K174" s="72"/>
      <c r="L174" s="72"/>
      <c r="M174" s="101"/>
      <c r="N174" s="101"/>
      <c r="O174" s="72"/>
      <c r="P174" s="72"/>
      <c r="Q174" s="107"/>
      <c r="R174" s="107"/>
      <c r="S174" s="107"/>
      <c r="T174" s="72"/>
      <c r="U174" s="107"/>
      <c r="V174" s="72"/>
      <c r="W174" s="108"/>
      <c r="X174" s="143"/>
    </row>
    <row r="175" spans="1:24" x14ac:dyDescent="0.2">
      <c r="A175" s="2"/>
      <c r="B175" s="106" t="s">
        <v>85</v>
      </c>
      <c r="C175" s="101"/>
      <c r="D175" s="76"/>
      <c r="E175" s="68"/>
      <c r="F175" s="124"/>
      <c r="G175" s="119"/>
      <c r="H175" s="107"/>
      <c r="I175" s="72"/>
      <c r="J175" s="72"/>
      <c r="K175" s="72"/>
      <c r="L175" s="72"/>
      <c r="M175" s="101"/>
      <c r="N175" s="101"/>
      <c r="O175" s="72"/>
      <c r="P175" s="72"/>
      <c r="Q175" s="107"/>
      <c r="R175" s="107"/>
      <c r="S175" s="107"/>
      <c r="T175" s="72"/>
      <c r="U175" s="107"/>
      <c r="V175" s="72"/>
      <c r="W175" s="108"/>
      <c r="X175" s="143"/>
    </row>
    <row r="176" spans="1:24" x14ac:dyDescent="0.2">
      <c r="A176" s="2"/>
      <c r="B176" s="139"/>
      <c r="C176" s="101"/>
      <c r="D176" s="76"/>
      <c r="E176" s="68"/>
      <c r="F176" s="124"/>
      <c r="G176" s="119"/>
      <c r="H176" s="107"/>
      <c r="I176" s="72"/>
      <c r="J176" s="72"/>
      <c r="K176" s="72"/>
      <c r="L176" s="72"/>
      <c r="M176" s="101"/>
      <c r="N176" s="101"/>
      <c r="O176" s="72"/>
      <c r="P176" s="72"/>
      <c r="Q176" s="169"/>
      <c r="R176" s="165">
        <f>Q176*$R$6</f>
        <v>0</v>
      </c>
      <c r="S176" s="165">
        <f>R176+Q176</f>
        <v>0</v>
      </c>
      <c r="T176" s="99">
        <f>$T$6*S176</f>
        <v>0</v>
      </c>
      <c r="U176" s="165">
        <f>S176+T176</f>
        <v>0</v>
      </c>
      <c r="V176" s="99">
        <f>$V$6*U176</f>
        <v>0</v>
      </c>
      <c r="W176" s="167">
        <f>U176+V176</f>
        <v>0</v>
      </c>
      <c r="X176" s="143"/>
    </row>
    <row r="177" spans="1:28" x14ac:dyDescent="0.2">
      <c r="A177" s="2"/>
      <c r="B177" s="139"/>
      <c r="C177" s="101"/>
      <c r="D177" s="76"/>
      <c r="E177" s="68"/>
      <c r="F177" s="124"/>
      <c r="G177" s="119"/>
      <c r="H177" s="107"/>
      <c r="I177" s="72"/>
      <c r="J177" s="72"/>
      <c r="K177" s="72"/>
      <c r="L177" s="72"/>
      <c r="M177" s="101"/>
      <c r="N177" s="101"/>
      <c r="O177" s="72"/>
      <c r="P177" s="72"/>
      <c r="Q177" s="169"/>
      <c r="R177" s="165">
        <f t="shared" ref="R177:R184" si="214">Q177*$R$6</f>
        <v>0</v>
      </c>
      <c r="S177" s="165">
        <f t="shared" ref="S177:S184" si="215">R177+Q177</f>
        <v>0</v>
      </c>
      <c r="T177" s="99">
        <f t="shared" ref="T177:T184" si="216">$T$6*S177</f>
        <v>0</v>
      </c>
      <c r="U177" s="165">
        <f t="shared" ref="U177:U184" si="217">S177+T177</f>
        <v>0</v>
      </c>
      <c r="V177" s="99">
        <f t="shared" ref="V177:V184" si="218">$V$6*U177</f>
        <v>0</v>
      </c>
      <c r="W177" s="167">
        <f t="shared" ref="W177:W184" si="219">U177+V177</f>
        <v>0</v>
      </c>
      <c r="X177" s="143"/>
    </row>
    <row r="178" spans="1:28" x14ac:dyDescent="0.2">
      <c r="A178" s="2"/>
      <c r="B178" s="139"/>
      <c r="C178" s="101"/>
      <c r="D178" s="76"/>
      <c r="E178" s="68"/>
      <c r="F178" s="68"/>
      <c r="G178" s="119"/>
      <c r="H178" s="107"/>
      <c r="I178" s="72"/>
      <c r="J178" s="72"/>
      <c r="K178" s="72"/>
      <c r="L178" s="72"/>
      <c r="M178" s="101"/>
      <c r="N178" s="101"/>
      <c r="O178" s="72"/>
      <c r="P178" s="72"/>
      <c r="Q178" s="169"/>
      <c r="R178" s="165">
        <f t="shared" si="214"/>
        <v>0</v>
      </c>
      <c r="S178" s="165">
        <f t="shared" si="215"/>
        <v>0</v>
      </c>
      <c r="T178" s="99">
        <f t="shared" si="216"/>
        <v>0</v>
      </c>
      <c r="U178" s="165">
        <f t="shared" si="217"/>
        <v>0</v>
      </c>
      <c r="V178" s="99">
        <f t="shared" si="218"/>
        <v>0</v>
      </c>
      <c r="W178" s="167">
        <f t="shared" si="219"/>
        <v>0</v>
      </c>
      <c r="X178" s="143"/>
    </row>
    <row r="179" spans="1:28" x14ac:dyDescent="0.2">
      <c r="A179" s="2"/>
      <c r="B179" s="139"/>
      <c r="C179" s="101"/>
      <c r="D179" s="76"/>
      <c r="E179" s="68"/>
      <c r="F179" s="68"/>
      <c r="G179" s="119"/>
      <c r="H179" s="107"/>
      <c r="I179" s="72"/>
      <c r="J179" s="72"/>
      <c r="K179" s="72"/>
      <c r="L179" s="72"/>
      <c r="M179" s="101"/>
      <c r="N179" s="101"/>
      <c r="O179" s="72"/>
      <c r="P179" s="72"/>
      <c r="Q179" s="169"/>
      <c r="R179" s="165">
        <f t="shared" si="214"/>
        <v>0</v>
      </c>
      <c r="S179" s="165">
        <f t="shared" si="215"/>
        <v>0</v>
      </c>
      <c r="T179" s="99">
        <f t="shared" si="216"/>
        <v>0</v>
      </c>
      <c r="U179" s="165">
        <f t="shared" si="217"/>
        <v>0</v>
      </c>
      <c r="V179" s="99">
        <f t="shared" si="218"/>
        <v>0</v>
      </c>
      <c r="W179" s="167">
        <f t="shared" si="219"/>
        <v>0</v>
      </c>
      <c r="X179" s="143"/>
    </row>
    <row r="180" spans="1:28" x14ac:dyDescent="0.2">
      <c r="A180" s="2"/>
      <c r="B180" s="140"/>
      <c r="C180" s="101"/>
      <c r="D180" s="76"/>
      <c r="E180" s="68"/>
      <c r="F180" s="68"/>
      <c r="G180" s="119"/>
      <c r="H180" s="107"/>
      <c r="I180" s="72"/>
      <c r="J180" s="72"/>
      <c r="K180" s="72"/>
      <c r="L180" s="72"/>
      <c r="M180" s="101"/>
      <c r="N180" s="101"/>
      <c r="O180" s="72"/>
      <c r="P180" s="72"/>
      <c r="Q180" s="169"/>
      <c r="R180" s="165">
        <f t="shared" si="214"/>
        <v>0</v>
      </c>
      <c r="S180" s="165">
        <f t="shared" si="215"/>
        <v>0</v>
      </c>
      <c r="T180" s="99">
        <f t="shared" si="216"/>
        <v>0</v>
      </c>
      <c r="U180" s="165">
        <f t="shared" si="217"/>
        <v>0</v>
      </c>
      <c r="V180" s="99">
        <f t="shared" si="218"/>
        <v>0</v>
      </c>
      <c r="W180" s="167">
        <f t="shared" si="219"/>
        <v>0</v>
      </c>
      <c r="X180" s="143"/>
    </row>
    <row r="181" spans="1:28" x14ac:dyDescent="0.2">
      <c r="A181" s="2"/>
      <c r="B181" s="140"/>
      <c r="C181" s="101"/>
      <c r="D181" s="76"/>
      <c r="E181" s="68"/>
      <c r="F181" s="68"/>
      <c r="G181" s="119"/>
      <c r="H181" s="107"/>
      <c r="I181" s="72"/>
      <c r="J181" s="72"/>
      <c r="K181" s="72"/>
      <c r="L181" s="72"/>
      <c r="M181" s="101"/>
      <c r="N181" s="101"/>
      <c r="O181" s="72"/>
      <c r="P181" s="72"/>
      <c r="Q181" s="169"/>
      <c r="R181" s="165">
        <f t="shared" si="214"/>
        <v>0</v>
      </c>
      <c r="S181" s="165">
        <f t="shared" si="215"/>
        <v>0</v>
      </c>
      <c r="T181" s="99">
        <f t="shared" si="216"/>
        <v>0</v>
      </c>
      <c r="U181" s="165">
        <f t="shared" si="217"/>
        <v>0</v>
      </c>
      <c r="V181" s="99">
        <f t="shared" si="218"/>
        <v>0</v>
      </c>
      <c r="W181" s="167">
        <f t="shared" si="219"/>
        <v>0</v>
      </c>
      <c r="X181" s="143"/>
    </row>
    <row r="182" spans="1:28" x14ac:dyDescent="0.2">
      <c r="A182" s="2"/>
      <c r="B182" s="140"/>
      <c r="C182" s="101"/>
      <c r="D182" s="76"/>
      <c r="E182" s="68"/>
      <c r="F182" s="68"/>
      <c r="G182" s="119"/>
      <c r="H182" s="107"/>
      <c r="I182" s="72"/>
      <c r="J182" s="72"/>
      <c r="K182" s="72"/>
      <c r="L182" s="72"/>
      <c r="M182" s="101"/>
      <c r="N182" s="101"/>
      <c r="O182" s="72"/>
      <c r="P182" s="72"/>
      <c r="Q182" s="169"/>
      <c r="R182" s="165">
        <f t="shared" si="214"/>
        <v>0</v>
      </c>
      <c r="S182" s="165">
        <f t="shared" si="215"/>
        <v>0</v>
      </c>
      <c r="T182" s="99">
        <f t="shared" si="216"/>
        <v>0</v>
      </c>
      <c r="U182" s="165">
        <f t="shared" si="217"/>
        <v>0</v>
      </c>
      <c r="V182" s="99">
        <f t="shared" si="218"/>
        <v>0</v>
      </c>
      <c r="W182" s="167">
        <f t="shared" si="219"/>
        <v>0</v>
      </c>
      <c r="X182" s="143"/>
    </row>
    <row r="183" spans="1:28" x14ac:dyDescent="0.2">
      <c r="A183" s="2"/>
      <c r="B183" s="140"/>
      <c r="C183" s="101"/>
      <c r="D183" s="76"/>
      <c r="E183" s="68"/>
      <c r="F183" s="68"/>
      <c r="G183" s="119"/>
      <c r="H183" s="107"/>
      <c r="I183" s="72"/>
      <c r="J183" s="72"/>
      <c r="K183" s="72"/>
      <c r="L183" s="72"/>
      <c r="M183" s="101"/>
      <c r="N183" s="101"/>
      <c r="O183" s="72"/>
      <c r="P183" s="72"/>
      <c r="Q183" s="169"/>
      <c r="R183" s="165">
        <f t="shared" si="214"/>
        <v>0</v>
      </c>
      <c r="S183" s="165">
        <f t="shared" si="215"/>
        <v>0</v>
      </c>
      <c r="T183" s="99">
        <f t="shared" si="216"/>
        <v>0</v>
      </c>
      <c r="U183" s="165">
        <f t="shared" si="217"/>
        <v>0</v>
      </c>
      <c r="V183" s="99">
        <f t="shared" si="218"/>
        <v>0</v>
      </c>
      <c r="W183" s="167">
        <f t="shared" si="219"/>
        <v>0</v>
      </c>
      <c r="X183" s="143"/>
    </row>
    <row r="184" spans="1:28" x14ac:dyDescent="0.2">
      <c r="A184" s="2"/>
      <c r="B184" s="140"/>
      <c r="C184" s="101"/>
      <c r="D184" s="76"/>
      <c r="E184" s="68"/>
      <c r="F184" s="68"/>
      <c r="G184" s="119"/>
      <c r="H184" s="107"/>
      <c r="I184" s="72"/>
      <c r="J184" s="72"/>
      <c r="K184" s="72"/>
      <c r="L184" s="72"/>
      <c r="M184" s="101"/>
      <c r="N184" s="101"/>
      <c r="O184" s="72"/>
      <c r="P184" s="72"/>
      <c r="Q184" s="169"/>
      <c r="R184" s="165">
        <f t="shared" si="214"/>
        <v>0</v>
      </c>
      <c r="S184" s="165">
        <f t="shared" si="215"/>
        <v>0</v>
      </c>
      <c r="T184" s="99">
        <f t="shared" si="216"/>
        <v>0</v>
      </c>
      <c r="U184" s="165">
        <f t="shared" si="217"/>
        <v>0</v>
      </c>
      <c r="V184" s="99">
        <f t="shared" si="218"/>
        <v>0</v>
      </c>
      <c r="W184" s="167">
        <f t="shared" si="219"/>
        <v>0</v>
      </c>
      <c r="X184" s="143"/>
    </row>
    <row r="185" spans="1:28" x14ac:dyDescent="0.2">
      <c r="A185" s="2"/>
      <c r="B185" s="134"/>
      <c r="C185" s="101"/>
      <c r="D185" s="76"/>
      <c r="E185" s="68"/>
      <c r="F185" s="68"/>
      <c r="G185" s="119"/>
      <c r="H185" s="107"/>
      <c r="I185" s="72"/>
      <c r="J185" s="72"/>
      <c r="K185" s="72"/>
      <c r="L185" s="72"/>
      <c r="M185" s="101"/>
      <c r="N185" s="101"/>
      <c r="O185" s="72"/>
      <c r="P185" s="72"/>
      <c r="Q185" s="166"/>
      <c r="R185" s="166"/>
      <c r="S185" s="166"/>
      <c r="T185" s="119"/>
      <c r="U185" s="166"/>
      <c r="V185" s="119"/>
      <c r="W185" s="168"/>
      <c r="X185" s="143"/>
    </row>
    <row r="186" spans="1:28" x14ac:dyDescent="0.2">
      <c r="A186" s="2"/>
      <c r="B186" s="135" t="s">
        <v>87</v>
      </c>
      <c r="C186" s="101"/>
      <c r="D186" s="76"/>
      <c r="E186" s="68"/>
      <c r="F186" s="68"/>
      <c r="G186" s="119"/>
      <c r="H186" s="107"/>
      <c r="I186" s="72"/>
      <c r="J186" s="72"/>
      <c r="K186" s="72"/>
      <c r="L186" s="72"/>
      <c r="M186" s="101"/>
      <c r="N186" s="101"/>
      <c r="O186" s="72"/>
      <c r="P186" s="72"/>
      <c r="Q186" s="166">
        <f t="shared" ref="Q186:V186" si="220">SUM(Q176:Q184)</f>
        <v>0</v>
      </c>
      <c r="R186" s="166">
        <f t="shared" si="220"/>
        <v>0</v>
      </c>
      <c r="S186" s="166">
        <f t="shared" si="220"/>
        <v>0</v>
      </c>
      <c r="T186" s="166">
        <f t="shared" si="220"/>
        <v>0</v>
      </c>
      <c r="U186" s="166">
        <f t="shared" si="220"/>
        <v>0</v>
      </c>
      <c r="V186" s="166">
        <f t="shared" si="220"/>
        <v>0</v>
      </c>
      <c r="W186" s="168">
        <f>SUM(W176:W184)</f>
        <v>0</v>
      </c>
      <c r="X186" s="143"/>
    </row>
    <row r="187" spans="1:28" x14ac:dyDescent="0.2">
      <c r="A187" s="2"/>
      <c r="B187" s="106"/>
      <c r="C187" s="101"/>
      <c r="D187" s="76"/>
      <c r="E187" s="68"/>
      <c r="F187" s="68"/>
      <c r="G187" s="119"/>
      <c r="H187" s="107"/>
      <c r="I187" s="72"/>
      <c r="J187" s="72"/>
      <c r="K187" s="72"/>
      <c r="L187" s="72"/>
      <c r="M187" s="101"/>
      <c r="N187" s="101"/>
      <c r="O187" s="72"/>
      <c r="P187" s="72"/>
      <c r="Q187" s="166"/>
      <c r="R187" s="166"/>
      <c r="S187" s="166"/>
      <c r="T187" s="119"/>
      <c r="U187" s="166"/>
      <c r="V187" s="119"/>
      <c r="W187" s="168"/>
      <c r="X187" s="143"/>
    </row>
    <row r="188" spans="1:28" ht="10.8" thickBot="1" x14ac:dyDescent="0.25">
      <c r="A188" s="218" t="s">
        <v>107</v>
      </c>
      <c r="B188" s="116"/>
      <c r="C188" s="109"/>
      <c r="D188" s="117" t="e">
        <f>SUM(D171+D154)</f>
        <v>#DIV/0!</v>
      </c>
      <c r="E188" s="120" t="e">
        <f>SUM(E171+E154)</f>
        <v>#DIV/0!</v>
      </c>
      <c r="F188" s="120">
        <f>SUM(F171+F154)</f>
        <v>0</v>
      </c>
      <c r="G188" s="109"/>
      <c r="H188" s="109" t="e">
        <f>H171+H154</f>
        <v>#DIV/0!</v>
      </c>
      <c r="I188" s="109" t="e">
        <f>I171+I154</f>
        <v>#DIV/0!</v>
      </c>
      <c r="J188" s="109" t="e">
        <f>J171+J154</f>
        <v>#DIV/0!</v>
      </c>
      <c r="K188" s="109" t="e">
        <f>K171+K154</f>
        <v>#DIV/0!</v>
      </c>
      <c r="L188" s="109" t="e">
        <f>L171+L154</f>
        <v>#DIV/0!</v>
      </c>
      <c r="M188" s="109"/>
      <c r="N188" s="109"/>
      <c r="O188" s="170" t="e">
        <f>O173</f>
        <v>#DIV/0!</v>
      </c>
      <c r="P188" s="170" t="e">
        <f>P173</f>
        <v>#DIV/0!</v>
      </c>
      <c r="Q188" s="170" t="e">
        <f>Q173+Q186</f>
        <v>#DIV/0!</v>
      </c>
      <c r="R188" s="170" t="e">
        <f t="shared" ref="R188:W188" si="221">R173+R186</f>
        <v>#DIV/0!</v>
      </c>
      <c r="S188" s="170" t="e">
        <f t="shared" si="221"/>
        <v>#DIV/0!</v>
      </c>
      <c r="T188" s="170" t="e">
        <f t="shared" si="221"/>
        <v>#DIV/0!</v>
      </c>
      <c r="U188" s="170" t="e">
        <f t="shared" si="221"/>
        <v>#DIV/0!</v>
      </c>
      <c r="V188" s="170" t="e">
        <f t="shared" si="221"/>
        <v>#DIV/0!</v>
      </c>
      <c r="W188" s="219" t="e">
        <f t="shared" si="221"/>
        <v>#DIV/0!</v>
      </c>
      <c r="X188" s="220" t="e">
        <f>W188/X146</f>
        <v>#DIV/0!</v>
      </c>
    </row>
    <row r="189" spans="1:28" x14ac:dyDescent="0.2">
      <c r="A189" s="142"/>
      <c r="B189" s="104"/>
      <c r="C189" s="133"/>
      <c r="D189" s="133"/>
      <c r="E189" s="133"/>
      <c r="F189" s="133"/>
      <c r="G189" s="147"/>
      <c r="H189" s="133"/>
      <c r="I189" s="147"/>
      <c r="J189" s="133"/>
      <c r="K189" s="147"/>
      <c r="L189" s="147"/>
      <c r="M189" s="133"/>
      <c r="N189" s="133"/>
      <c r="O189" s="133"/>
      <c r="P189" s="133"/>
      <c r="Q189" s="133"/>
      <c r="R189" s="133"/>
      <c r="S189" s="133"/>
      <c r="T189" s="133"/>
      <c r="U189" s="133"/>
      <c r="V189" s="133"/>
      <c r="W189" s="148"/>
      <c r="X189" s="173"/>
      <c r="Y189" s="4"/>
      <c r="Z189" s="4"/>
      <c r="AA189" s="4"/>
      <c r="AB189" s="4"/>
    </row>
    <row r="190" spans="1:28" x14ac:dyDescent="0.2">
      <c r="A190" s="239" t="s">
        <v>99</v>
      </c>
      <c r="B190" s="240" t="s">
        <v>127</v>
      </c>
      <c r="C190" s="110"/>
      <c r="D190" s="110"/>
      <c r="E190" s="110"/>
      <c r="F190" s="110"/>
      <c r="G190" s="111"/>
      <c r="H190" s="110"/>
      <c r="I190" s="111"/>
      <c r="J190" s="110"/>
      <c r="K190" s="111"/>
      <c r="L190" s="111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8"/>
      <c r="X190" s="174"/>
      <c r="Y190" s="4"/>
      <c r="Z190" s="4"/>
      <c r="AA190" s="4"/>
      <c r="AB190" s="4"/>
    </row>
    <row r="191" spans="1:28" x14ac:dyDescent="0.2">
      <c r="A191" s="143"/>
      <c r="B191" s="206" t="s">
        <v>137</v>
      </c>
      <c r="C191" s="110"/>
      <c r="D191" s="110"/>
      <c r="E191" s="110"/>
      <c r="F191" s="110"/>
      <c r="G191" s="111"/>
      <c r="H191" s="110"/>
      <c r="I191" s="111"/>
      <c r="J191" s="110"/>
      <c r="K191" s="111"/>
      <c r="L191" s="111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8"/>
      <c r="X191" s="230">
        <v>62858</v>
      </c>
      <c r="Y191" s="4"/>
      <c r="Z191" s="4"/>
      <c r="AA191" s="4"/>
      <c r="AB191" s="4"/>
    </row>
    <row r="192" spans="1:28" x14ac:dyDescent="0.2">
      <c r="A192" s="143"/>
      <c r="B192" s="106" t="s">
        <v>1</v>
      </c>
      <c r="C192" s="97"/>
      <c r="D192" s="77"/>
      <c r="E192" s="95"/>
      <c r="F192" s="95"/>
      <c r="G192" s="98"/>
      <c r="H192" s="97"/>
      <c r="I192" s="98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103"/>
      <c r="X192" s="143"/>
    </row>
    <row r="193" spans="1:24" x14ac:dyDescent="0.2">
      <c r="A193" s="143"/>
      <c r="B193" s="90"/>
      <c r="C193" s="97" t="s">
        <v>30</v>
      </c>
      <c r="D193" s="75" t="e">
        <f t="shared" ref="D193:D198" si="222">F193/$F$7</f>
        <v>#DIV/0!</v>
      </c>
      <c r="E193" s="66" t="e">
        <f t="shared" ref="E193:E198" si="223">F193/$F$7*$E$7</f>
        <v>#DIV/0!</v>
      </c>
      <c r="F193" s="24">
        <v>0</v>
      </c>
      <c r="G193" s="62"/>
      <c r="H193" s="165" t="e">
        <f t="shared" ref="H193:H198" si="224">G193*E193</f>
        <v>#DIV/0!</v>
      </c>
      <c r="I193" s="99" t="e">
        <f t="shared" ref="I193:I198" si="225">E193*$I$6</f>
        <v>#DIV/0!</v>
      </c>
      <c r="J193" s="99" t="e">
        <f t="shared" ref="J193:J198" si="226">H193*$J$6</f>
        <v>#DIV/0!</v>
      </c>
      <c r="K193" s="99" t="e">
        <f t="shared" ref="K193:K198" si="227">MIN(($K$6*$K$7*(E193/2080)),(H193*$K$6))</f>
        <v>#DIV/0!</v>
      </c>
      <c r="L193" s="99" t="e">
        <f t="shared" ref="L193:L198" si="228">MIN(($L$6*$L$7*(E193/2080)),(H193*$L$6))</f>
        <v>#DIV/0!</v>
      </c>
      <c r="M193" s="137"/>
      <c r="N193" s="136"/>
      <c r="O193" s="99" t="e">
        <f t="shared" ref="O193:O198" si="229">N193*H193/100</f>
        <v>#DIV/0!</v>
      </c>
      <c r="P193" s="99" t="e">
        <f t="shared" ref="P193:P198" si="230">SUM(I193:L193)+O193</f>
        <v>#DIV/0!</v>
      </c>
      <c r="Q193" s="99" t="e">
        <f t="shared" ref="Q193:Q198" si="231">H193+P193</f>
        <v>#DIV/0!</v>
      </c>
      <c r="R193" s="99" t="e">
        <f t="shared" ref="R193:R198" si="232">Q193*$R$6</f>
        <v>#DIV/0!</v>
      </c>
      <c r="S193" s="99" t="e">
        <f t="shared" ref="S193:S198" si="233">Q193+R193</f>
        <v>#DIV/0!</v>
      </c>
      <c r="T193" s="99" t="e">
        <f t="shared" ref="T193:T198" si="234">$T$6*S193</f>
        <v>#DIV/0!</v>
      </c>
      <c r="U193" s="165" t="e">
        <f t="shared" ref="U193:U198" si="235">S193+T193</f>
        <v>#DIV/0!</v>
      </c>
      <c r="V193" s="99" t="e">
        <f t="shared" ref="V193:V198" si="236">$V$6*U193</f>
        <v>#DIV/0!</v>
      </c>
      <c r="W193" s="167" t="e">
        <f t="shared" ref="W193:W198" si="237">U193+V193</f>
        <v>#DIV/0!</v>
      </c>
      <c r="X193" s="143"/>
    </row>
    <row r="194" spans="1:24" x14ac:dyDescent="0.2">
      <c r="A194" s="143"/>
      <c r="B194" s="90"/>
      <c r="C194" s="97" t="s">
        <v>30</v>
      </c>
      <c r="D194" s="75" t="e">
        <f t="shared" si="222"/>
        <v>#DIV/0!</v>
      </c>
      <c r="E194" s="66" t="e">
        <f t="shared" si="223"/>
        <v>#DIV/0!</v>
      </c>
      <c r="F194" s="24"/>
      <c r="G194" s="62"/>
      <c r="H194" s="165" t="e">
        <f t="shared" si="224"/>
        <v>#DIV/0!</v>
      </c>
      <c r="I194" s="99" t="e">
        <f t="shared" si="225"/>
        <v>#DIV/0!</v>
      </c>
      <c r="J194" s="99" t="e">
        <f t="shared" si="226"/>
        <v>#DIV/0!</v>
      </c>
      <c r="K194" s="99" t="e">
        <f t="shared" si="227"/>
        <v>#DIV/0!</v>
      </c>
      <c r="L194" s="99" t="e">
        <f t="shared" si="228"/>
        <v>#DIV/0!</v>
      </c>
      <c r="M194" s="137"/>
      <c r="N194" s="136"/>
      <c r="O194" s="99" t="e">
        <f t="shared" si="229"/>
        <v>#DIV/0!</v>
      </c>
      <c r="P194" s="99" t="e">
        <f t="shared" si="230"/>
        <v>#DIV/0!</v>
      </c>
      <c r="Q194" s="99" t="e">
        <f t="shared" si="231"/>
        <v>#DIV/0!</v>
      </c>
      <c r="R194" s="99" t="e">
        <f t="shared" si="232"/>
        <v>#DIV/0!</v>
      </c>
      <c r="S194" s="99" t="e">
        <f t="shared" si="233"/>
        <v>#DIV/0!</v>
      </c>
      <c r="T194" s="99" t="e">
        <f t="shared" si="234"/>
        <v>#DIV/0!</v>
      </c>
      <c r="U194" s="165" t="e">
        <f t="shared" si="235"/>
        <v>#DIV/0!</v>
      </c>
      <c r="V194" s="99" t="e">
        <f t="shared" si="236"/>
        <v>#DIV/0!</v>
      </c>
      <c r="W194" s="167" t="e">
        <f t="shared" si="237"/>
        <v>#DIV/0!</v>
      </c>
      <c r="X194" s="143"/>
    </row>
    <row r="195" spans="1:24" x14ac:dyDescent="0.2">
      <c r="A195" s="143"/>
      <c r="B195" s="90"/>
      <c r="C195" s="97" t="s">
        <v>30</v>
      </c>
      <c r="D195" s="75" t="e">
        <f t="shared" si="222"/>
        <v>#DIV/0!</v>
      </c>
      <c r="E195" s="66" t="e">
        <f t="shared" si="223"/>
        <v>#DIV/0!</v>
      </c>
      <c r="F195" s="84"/>
      <c r="G195" s="62"/>
      <c r="H195" s="165" t="e">
        <f t="shared" si="224"/>
        <v>#DIV/0!</v>
      </c>
      <c r="I195" s="99" t="e">
        <f t="shared" si="225"/>
        <v>#DIV/0!</v>
      </c>
      <c r="J195" s="99" t="e">
        <f t="shared" si="226"/>
        <v>#DIV/0!</v>
      </c>
      <c r="K195" s="99" t="e">
        <f t="shared" si="227"/>
        <v>#DIV/0!</v>
      </c>
      <c r="L195" s="99" t="e">
        <f t="shared" si="228"/>
        <v>#DIV/0!</v>
      </c>
      <c r="M195" s="137"/>
      <c r="N195" s="136"/>
      <c r="O195" s="99" t="e">
        <f t="shared" si="229"/>
        <v>#DIV/0!</v>
      </c>
      <c r="P195" s="99" t="e">
        <f t="shared" si="230"/>
        <v>#DIV/0!</v>
      </c>
      <c r="Q195" s="99" t="e">
        <f t="shared" si="231"/>
        <v>#DIV/0!</v>
      </c>
      <c r="R195" s="99" t="e">
        <f t="shared" si="232"/>
        <v>#DIV/0!</v>
      </c>
      <c r="S195" s="99" t="e">
        <f t="shared" si="233"/>
        <v>#DIV/0!</v>
      </c>
      <c r="T195" s="99" t="e">
        <f t="shared" si="234"/>
        <v>#DIV/0!</v>
      </c>
      <c r="U195" s="165" t="e">
        <f t="shared" si="235"/>
        <v>#DIV/0!</v>
      </c>
      <c r="V195" s="99" t="e">
        <f t="shared" si="236"/>
        <v>#DIV/0!</v>
      </c>
      <c r="W195" s="167" t="e">
        <f t="shared" si="237"/>
        <v>#DIV/0!</v>
      </c>
      <c r="X195" s="143"/>
    </row>
    <row r="196" spans="1:24" x14ac:dyDescent="0.2">
      <c r="A196" s="143"/>
      <c r="B196" s="90"/>
      <c r="C196" s="97" t="s">
        <v>30</v>
      </c>
      <c r="D196" s="75" t="e">
        <f t="shared" si="222"/>
        <v>#DIV/0!</v>
      </c>
      <c r="E196" s="66" t="e">
        <f t="shared" si="223"/>
        <v>#DIV/0!</v>
      </c>
      <c r="F196" s="24"/>
      <c r="G196" s="62"/>
      <c r="H196" s="165" t="e">
        <f t="shared" si="224"/>
        <v>#DIV/0!</v>
      </c>
      <c r="I196" s="99" t="e">
        <f t="shared" si="225"/>
        <v>#DIV/0!</v>
      </c>
      <c r="J196" s="99" t="e">
        <f t="shared" si="226"/>
        <v>#DIV/0!</v>
      </c>
      <c r="K196" s="99" t="e">
        <f t="shared" si="227"/>
        <v>#DIV/0!</v>
      </c>
      <c r="L196" s="99" t="e">
        <f t="shared" si="228"/>
        <v>#DIV/0!</v>
      </c>
      <c r="M196" s="137"/>
      <c r="N196" s="136"/>
      <c r="O196" s="99" t="e">
        <f t="shared" si="229"/>
        <v>#DIV/0!</v>
      </c>
      <c r="P196" s="99" t="e">
        <f t="shared" si="230"/>
        <v>#DIV/0!</v>
      </c>
      <c r="Q196" s="99" t="e">
        <f t="shared" si="231"/>
        <v>#DIV/0!</v>
      </c>
      <c r="R196" s="99" t="e">
        <f t="shared" si="232"/>
        <v>#DIV/0!</v>
      </c>
      <c r="S196" s="99" t="e">
        <f t="shared" si="233"/>
        <v>#DIV/0!</v>
      </c>
      <c r="T196" s="99" t="e">
        <f t="shared" si="234"/>
        <v>#DIV/0!</v>
      </c>
      <c r="U196" s="165" t="e">
        <f t="shared" si="235"/>
        <v>#DIV/0!</v>
      </c>
      <c r="V196" s="99" t="e">
        <f t="shared" si="236"/>
        <v>#DIV/0!</v>
      </c>
      <c r="W196" s="167" t="e">
        <f t="shared" si="237"/>
        <v>#DIV/0!</v>
      </c>
      <c r="X196" s="143"/>
    </row>
    <row r="197" spans="1:24" x14ac:dyDescent="0.2">
      <c r="A197" s="143"/>
      <c r="B197" s="90"/>
      <c r="C197" s="97" t="s">
        <v>30</v>
      </c>
      <c r="D197" s="75" t="e">
        <f t="shared" si="222"/>
        <v>#DIV/0!</v>
      </c>
      <c r="E197" s="66" t="e">
        <f t="shared" si="223"/>
        <v>#DIV/0!</v>
      </c>
      <c r="F197" s="84"/>
      <c r="G197" s="62"/>
      <c r="H197" s="165" t="e">
        <f t="shared" si="224"/>
        <v>#DIV/0!</v>
      </c>
      <c r="I197" s="99" t="e">
        <f t="shared" si="225"/>
        <v>#DIV/0!</v>
      </c>
      <c r="J197" s="99" t="e">
        <f t="shared" si="226"/>
        <v>#DIV/0!</v>
      </c>
      <c r="K197" s="99" t="e">
        <f t="shared" si="227"/>
        <v>#DIV/0!</v>
      </c>
      <c r="L197" s="99" t="e">
        <f t="shared" si="228"/>
        <v>#DIV/0!</v>
      </c>
      <c r="M197" s="53"/>
      <c r="N197" s="85"/>
      <c r="O197" s="99" t="e">
        <f t="shared" si="229"/>
        <v>#DIV/0!</v>
      </c>
      <c r="P197" s="99" t="e">
        <f t="shared" si="230"/>
        <v>#DIV/0!</v>
      </c>
      <c r="Q197" s="99" t="e">
        <f t="shared" si="231"/>
        <v>#DIV/0!</v>
      </c>
      <c r="R197" s="99" t="e">
        <f t="shared" si="232"/>
        <v>#DIV/0!</v>
      </c>
      <c r="S197" s="99" t="e">
        <f t="shared" si="233"/>
        <v>#DIV/0!</v>
      </c>
      <c r="T197" s="99" t="e">
        <f t="shared" si="234"/>
        <v>#DIV/0!</v>
      </c>
      <c r="U197" s="165" t="e">
        <f t="shared" si="235"/>
        <v>#DIV/0!</v>
      </c>
      <c r="V197" s="99" t="e">
        <f t="shared" si="236"/>
        <v>#DIV/0!</v>
      </c>
      <c r="W197" s="167" t="e">
        <f t="shared" si="237"/>
        <v>#DIV/0!</v>
      </c>
      <c r="X197" s="143"/>
    </row>
    <row r="198" spans="1:24" x14ac:dyDescent="0.2">
      <c r="A198" s="143"/>
      <c r="B198" s="90"/>
      <c r="C198" s="97" t="s">
        <v>30</v>
      </c>
      <c r="D198" s="75" t="e">
        <f t="shared" si="222"/>
        <v>#DIV/0!</v>
      </c>
      <c r="E198" s="66" t="e">
        <f t="shared" si="223"/>
        <v>#DIV/0!</v>
      </c>
      <c r="F198" s="24"/>
      <c r="G198" s="62"/>
      <c r="H198" s="165" t="e">
        <f t="shared" si="224"/>
        <v>#DIV/0!</v>
      </c>
      <c r="I198" s="99" t="e">
        <f t="shared" si="225"/>
        <v>#DIV/0!</v>
      </c>
      <c r="J198" s="99" t="e">
        <f t="shared" si="226"/>
        <v>#DIV/0!</v>
      </c>
      <c r="K198" s="99" t="e">
        <f t="shared" si="227"/>
        <v>#DIV/0!</v>
      </c>
      <c r="L198" s="99" t="e">
        <f t="shared" si="228"/>
        <v>#DIV/0!</v>
      </c>
      <c r="M198" s="53"/>
      <c r="N198" s="85"/>
      <c r="O198" s="99" t="e">
        <f t="shared" si="229"/>
        <v>#DIV/0!</v>
      </c>
      <c r="P198" s="99" t="e">
        <f t="shared" si="230"/>
        <v>#DIV/0!</v>
      </c>
      <c r="Q198" s="99" t="e">
        <f t="shared" si="231"/>
        <v>#DIV/0!</v>
      </c>
      <c r="R198" s="99" t="e">
        <f t="shared" si="232"/>
        <v>#DIV/0!</v>
      </c>
      <c r="S198" s="99" t="e">
        <f t="shared" si="233"/>
        <v>#DIV/0!</v>
      </c>
      <c r="T198" s="99" t="e">
        <f t="shared" si="234"/>
        <v>#DIV/0!</v>
      </c>
      <c r="U198" s="165" t="e">
        <f t="shared" si="235"/>
        <v>#DIV/0!</v>
      </c>
      <c r="V198" s="99" t="e">
        <f t="shared" si="236"/>
        <v>#DIV/0!</v>
      </c>
      <c r="W198" s="167" t="e">
        <f t="shared" si="237"/>
        <v>#DIV/0!</v>
      </c>
      <c r="X198" s="143"/>
    </row>
    <row r="199" spans="1:24" s="2" customFormat="1" x14ac:dyDescent="0.2">
      <c r="A199" s="144"/>
      <c r="B199" s="106" t="s">
        <v>2</v>
      </c>
      <c r="C199" s="101"/>
      <c r="D199" s="76" t="e">
        <f>SUM(D193:D198)</f>
        <v>#DIV/0!</v>
      </c>
      <c r="E199" s="68" t="e">
        <f>SUM(E193:E198)</f>
        <v>#DIV/0!</v>
      </c>
      <c r="F199" s="68">
        <f>SUM(F193:F198)</f>
        <v>0</v>
      </c>
      <c r="G199" s="119"/>
      <c r="H199" s="166" t="e">
        <f>SUM(H193:H198)</f>
        <v>#DIV/0!</v>
      </c>
      <c r="I199" s="119" t="e">
        <f>SUM(I193:I198)</f>
        <v>#DIV/0!</v>
      </c>
      <c r="J199" s="119" t="e">
        <f>SUM(J193:J198)</f>
        <v>#DIV/0!</v>
      </c>
      <c r="K199" s="119" t="e">
        <f>SUM(K193:K198)</f>
        <v>#DIV/0!</v>
      </c>
      <c r="L199" s="119" t="e">
        <f>SUM(L193:L198)</f>
        <v>#DIV/0!</v>
      </c>
      <c r="M199" s="101"/>
      <c r="N199" s="101"/>
      <c r="O199" s="119" t="e">
        <f t="shared" ref="O199:W199" si="238">SUM(O193:O198)</f>
        <v>#DIV/0!</v>
      </c>
      <c r="P199" s="119" t="e">
        <f t="shared" si="238"/>
        <v>#DIV/0!</v>
      </c>
      <c r="Q199" s="166" t="e">
        <f t="shared" si="238"/>
        <v>#DIV/0!</v>
      </c>
      <c r="R199" s="166" t="e">
        <f t="shared" si="238"/>
        <v>#DIV/0!</v>
      </c>
      <c r="S199" s="166" t="e">
        <f t="shared" si="238"/>
        <v>#DIV/0!</v>
      </c>
      <c r="T199" s="119" t="e">
        <f t="shared" si="238"/>
        <v>#DIV/0!</v>
      </c>
      <c r="U199" s="166" t="e">
        <f t="shared" si="238"/>
        <v>#DIV/0!</v>
      </c>
      <c r="V199" s="119" t="e">
        <f t="shared" si="238"/>
        <v>#DIV/0!</v>
      </c>
      <c r="W199" s="168" t="e">
        <f t="shared" si="238"/>
        <v>#DIV/0!</v>
      </c>
      <c r="X199" s="144"/>
    </row>
    <row r="200" spans="1:24" x14ac:dyDescent="0.2">
      <c r="A200" s="143"/>
      <c r="B200" s="106"/>
      <c r="C200" s="97"/>
      <c r="D200" s="77"/>
      <c r="E200" s="69"/>
      <c r="F200" s="105"/>
      <c r="G200" s="99"/>
      <c r="H200" s="165"/>
      <c r="I200" s="99"/>
      <c r="J200" s="166"/>
      <c r="K200" s="165"/>
      <c r="L200" s="165"/>
      <c r="M200" s="97"/>
      <c r="N200" s="97"/>
      <c r="O200" s="165"/>
      <c r="P200" s="165"/>
      <c r="Q200" s="165"/>
      <c r="R200" s="165"/>
      <c r="S200" s="165"/>
      <c r="T200" s="165"/>
      <c r="U200" s="165"/>
      <c r="V200" s="165"/>
      <c r="W200" s="167"/>
      <c r="X200" s="143"/>
    </row>
    <row r="201" spans="1:24" x14ac:dyDescent="0.2">
      <c r="A201" s="143"/>
      <c r="B201" s="106" t="s">
        <v>89</v>
      </c>
      <c r="C201" s="97"/>
      <c r="D201" s="77"/>
      <c r="E201" s="69"/>
      <c r="F201" s="105"/>
      <c r="G201" s="99"/>
      <c r="H201" s="165"/>
      <c r="I201" s="99"/>
      <c r="J201" s="165"/>
      <c r="K201" s="165"/>
      <c r="L201" s="165"/>
      <c r="M201" s="97"/>
      <c r="N201" s="97"/>
      <c r="O201" s="165"/>
      <c r="P201" s="165"/>
      <c r="Q201" s="165"/>
      <c r="R201" s="165"/>
      <c r="S201" s="165"/>
      <c r="T201" s="165"/>
      <c r="U201" s="165"/>
      <c r="V201" s="165"/>
      <c r="W201" s="167"/>
      <c r="X201" s="143"/>
    </row>
    <row r="202" spans="1:24" x14ac:dyDescent="0.2">
      <c r="A202" s="143"/>
      <c r="B202" s="123"/>
      <c r="C202" s="97" t="s">
        <v>30</v>
      </c>
      <c r="D202" s="75" t="e">
        <f t="shared" ref="D202:D208" si="239">F202/$F$8</f>
        <v>#DIV/0!</v>
      </c>
      <c r="E202" s="66" t="e">
        <f t="shared" ref="E202:E208" si="240">F202/$F$8*$E$8</f>
        <v>#DIV/0!</v>
      </c>
      <c r="F202" s="84"/>
      <c r="G202" s="62"/>
      <c r="H202" s="165" t="e">
        <f>G202*E202</f>
        <v>#DIV/0!</v>
      </c>
      <c r="I202" s="99" t="e">
        <f>E202*$I$6</f>
        <v>#DIV/0!</v>
      </c>
      <c r="J202" s="99" t="e">
        <f>H202*$J$6</f>
        <v>#DIV/0!</v>
      </c>
      <c r="K202" s="99" t="e">
        <f>MIN(($K$6*$K$7*(E202/2080)),(H202*$K$6))</f>
        <v>#DIV/0!</v>
      </c>
      <c r="L202" s="99" t="e">
        <f>MIN(($L$6*$L$7*(E202/2080)),(H202*$L$6))</f>
        <v>#DIV/0!</v>
      </c>
      <c r="M202" s="137"/>
      <c r="N202" s="136"/>
      <c r="O202" s="99" t="e">
        <f>N202*H202/100</f>
        <v>#DIV/0!</v>
      </c>
      <c r="P202" s="99" t="e">
        <f>SUM(I202:L202)+O202</f>
        <v>#DIV/0!</v>
      </c>
      <c r="Q202" s="165" t="e">
        <f>H202+P202</f>
        <v>#DIV/0!</v>
      </c>
      <c r="R202" s="165" t="e">
        <f>Q202*$R$6</f>
        <v>#DIV/0!</v>
      </c>
      <c r="S202" s="165" t="e">
        <f>R202+Q202</f>
        <v>#DIV/0!</v>
      </c>
      <c r="T202" s="99" t="e">
        <f>$T$6*S202</f>
        <v>#DIV/0!</v>
      </c>
      <c r="U202" s="165" t="e">
        <f>S202+T202</f>
        <v>#DIV/0!</v>
      </c>
      <c r="V202" s="99" t="e">
        <f>$V$6*U202</f>
        <v>#DIV/0!</v>
      </c>
      <c r="W202" s="167" t="e">
        <f>U202+V202</f>
        <v>#DIV/0!</v>
      </c>
      <c r="X202" s="143"/>
    </row>
    <row r="203" spans="1:24" x14ac:dyDescent="0.2">
      <c r="A203" s="143"/>
      <c r="B203" s="123"/>
      <c r="C203" s="97" t="s">
        <v>30</v>
      </c>
      <c r="D203" s="75" t="e">
        <f t="shared" si="239"/>
        <v>#DIV/0!</v>
      </c>
      <c r="E203" s="66" t="e">
        <f t="shared" si="240"/>
        <v>#DIV/0!</v>
      </c>
      <c r="F203" s="24"/>
      <c r="G203" s="62"/>
      <c r="H203" s="165" t="e">
        <f t="shared" ref="H203:H208" si="241">G203*E203</f>
        <v>#DIV/0!</v>
      </c>
      <c r="I203" s="99" t="e">
        <f t="shared" ref="I203:I208" si="242">E203*$I$6</f>
        <v>#DIV/0!</v>
      </c>
      <c r="J203" s="99" t="e">
        <f t="shared" ref="J203:J208" si="243">H203*$J$6</f>
        <v>#DIV/0!</v>
      </c>
      <c r="K203" s="99" t="e">
        <f t="shared" ref="K203:K208" si="244">MIN(($K$6*$K$7*(E203/2080)),(H203*$K$6))</f>
        <v>#DIV/0!</v>
      </c>
      <c r="L203" s="99" t="e">
        <f t="shared" ref="L203:L208" si="245">MIN(($L$6*$L$7*(E203/2080)),(H203*$L$6))</f>
        <v>#DIV/0!</v>
      </c>
      <c r="M203" s="137"/>
      <c r="N203" s="136"/>
      <c r="O203" s="99" t="e">
        <f t="shared" ref="O203:O208" si="246">N203*H203/100</f>
        <v>#DIV/0!</v>
      </c>
      <c r="P203" s="99" t="e">
        <f t="shared" ref="P203:P208" si="247">SUM(I203:L203)+O203</f>
        <v>#DIV/0!</v>
      </c>
      <c r="Q203" s="165" t="e">
        <f t="shared" ref="Q203:Q208" si="248">H203+P203</f>
        <v>#DIV/0!</v>
      </c>
      <c r="R203" s="165" t="e">
        <f t="shared" ref="R203:R208" si="249">Q203*$R$6</f>
        <v>#DIV/0!</v>
      </c>
      <c r="S203" s="165" t="e">
        <f t="shared" ref="S203:S208" si="250">R203+Q203</f>
        <v>#DIV/0!</v>
      </c>
      <c r="T203" s="99" t="e">
        <f t="shared" ref="T203:T208" si="251">$T$6*S203</f>
        <v>#DIV/0!</v>
      </c>
      <c r="U203" s="165" t="e">
        <f t="shared" ref="U203:U208" si="252">S203+T203</f>
        <v>#DIV/0!</v>
      </c>
      <c r="V203" s="99" t="e">
        <f t="shared" ref="V203:V208" si="253">$V$6*U203</f>
        <v>#DIV/0!</v>
      </c>
      <c r="W203" s="167" t="e">
        <f t="shared" ref="W203:W208" si="254">U203+V203</f>
        <v>#DIV/0!</v>
      </c>
      <c r="X203" s="143"/>
    </row>
    <row r="204" spans="1:24" x14ac:dyDescent="0.2">
      <c r="A204" s="143"/>
      <c r="B204" s="123"/>
      <c r="C204" s="97" t="s">
        <v>30</v>
      </c>
      <c r="D204" s="75" t="e">
        <f t="shared" si="239"/>
        <v>#DIV/0!</v>
      </c>
      <c r="E204" s="66" t="e">
        <f t="shared" si="240"/>
        <v>#DIV/0!</v>
      </c>
      <c r="F204" s="24">
        <v>0</v>
      </c>
      <c r="G204" s="62"/>
      <c r="H204" s="165" t="e">
        <f t="shared" si="241"/>
        <v>#DIV/0!</v>
      </c>
      <c r="I204" s="99" t="e">
        <f t="shared" si="242"/>
        <v>#DIV/0!</v>
      </c>
      <c r="J204" s="99" t="e">
        <f t="shared" si="243"/>
        <v>#DIV/0!</v>
      </c>
      <c r="K204" s="99" t="e">
        <f t="shared" si="244"/>
        <v>#DIV/0!</v>
      </c>
      <c r="L204" s="99" t="e">
        <f t="shared" si="245"/>
        <v>#DIV/0!</v>
      </c>
      <c r="M204" s="137"/>
      <c r="N204" s="136"/>
      <c r="O204" s="99" t="e">
        <f t="shared" si="246"/>
        <v>#DIV/0!</v>
      </c>
      <c r="P204" s="99" t="e">
        <f t="shared" si="247"/>
        <v>#DIV/0!</v>
      </c>
      <c r="Q204" s="165" t="e">
        <f t="shared" si="248"/>
        <v>#DIV/0!</v>
      </c>
      <c r="R204" s="165" t="e">
        <f t="shared" si="249"/>
        <v>#DIV/0!</v>
      </c>
      <c r="S204" s="165" t="e">
        <f t="shared" si="250"/>
        <v>#DIV/0!</v>
      </c>
      <c r="T204" s="99" t="e">
        <f t="shared" si="251"/>
        <v>#DIV/0!</v>
      </c>
      <c r="U204" s="165" t="e">
        <f t="shared" si="252"/>
        <v>#DIV/0!</v>
      </c>
      <c r="V204" s="99" t="e">
        <f t="shared" si="253"/>
        <v>#DIV/0!</v>
      </c>
      <c r="W204" s="167" t="e">
        <f t="shared" si="254"/>
        <v>#DIV/0!</v>
      </c>
      <c r="X204" s="143"/>
    </row>
    <row r="205" spans="1:24" x14ac:dyDescent="0.2">
      <c r="A205" s="143"/>
      <c r="B205" s="123"/>
      <c r="C205" s="97" t="s">
        <v>30</v>
      </c>
      <c r="D205" s="75" t="e">
        <f t="shared" si="239"/>
        <v>#DIV/0!</v>
      </c>
      <c r="E205" s="66" t="e">
        <f t="shared" si="240"/>
        <v>#DIV/0!</v>
      </c>
      <c r="F205" s="24"/>
      <c r="G205" s="62"/>
      <c r="H205" s="165" t="e">
        <f t="shared" si="241"/>
        <v>#DIV/0!</v>
      </c>
      <c r="I205" s="99" t="e">
        <f t="shared" si="242"/>
        <v>#DIV/0!</v>
      </c>
      <c r="J205" s="99" t="e">
        <f t="shared" si="243"/>
        <v>#DIV/0!</v>
      </c>
      <c r="K205" s="99" t="e">
        <f t="shared" si="244"/>
        <v>#DIV/0!</v>
      </c>
      <c r="L205" s="99" t="e">
        <f t="shared" si="245"/>
        <v>#DIV/0!</v>
      </c>
      <c r="M205" s="53"/>
      <c r="N205" s="85"/>
      <c r="O205" s="99" t="e">
        <f t="shared" si="246"/>
        <v>#DIV/0!</v>
      </c>
      <c r="P205" s="99" t="e">
        <f t="shared" si="247"/>
        <v>#DIV/0!</v>
      </c>
      <c r="Q205" s="165" t="e">
        <f t="shared" si="248"/>
        <v>#DIV/0!</v>
      </c>
      <c r="R205" s="165" t="e">
        <f t="shared" si="249"/>
        <v>#DIV/0!</v>
      </c>
      <c r="S205" s="165" t="e">
        <f t="shared" si="250"/>
        <v>#DIV/0!</v>
      </c>
      <c r="T205" s="99" t="e">
        <f t="shared" si="251"/>
        <v>#DIV/0!</v>
      </c>
      <c r="U205" s="165" t="e">
        <f t="shared" si="252"/>
        <v>#DIV/0!</v>
      </c>
      <c r="V205" s="99" t="e">
        <f t="shared" si="253"/>
        <v>#DIV/0!</v>
      </c>
      <c r="W205" s="167" t="e">
        <f t="shared" si="254"/>
        <v>#DIV/0!</v>
      </c>
      <c r="X205" s="143"/>
    </row>
    <row r="206" spans="1:24" x14ac:dyDescent="0.2">
      <c r="A206" s="143"/>
      <c r="B206" s="123"/>
      <c r="C206" s="97" t="s">
        <v>30</v>
      </c>
      <c r="D206" s="75" t="e">
        <f t="shared" si="239"/>
        <v>#DIV/0!</v>
      </c>
      <c r="E206" s="66" t="e">
        <f t="shared" si="240"/>
        <v>#DIV/0!</v>
      </c>
      <c r="F206" s="24"/>
      <c r="G206" s="62"/>
      <c r="H206" s="165" t="e">
        <f t="shared" si="241"/>
        <v>#DIV/0!</v>
      </c>
      <c r="I206" s="99" t="e">
        <f t="shared" si="242"/>
        <v>#DIV/0!</v>
      </c>
      <c r="J206" s="99" t="e">
        <f t="shared" si="243"/>
        <v>#DIV/0!</v>
      </c>
      <c r="K206" s="99" t="e">
        <f t="shared" si="244"/>
        <v>#DIV/0!</v>
      </c>
      <c r="L206" s="99" t="e">
        <f t="shared" si="245"/>
        <v>#DIV/0!</v>
      </c>
      <c r="M206" s="53"/>
      <c r="N206" s="85"/>
      <c r="O206" s="99" t="e">
        <f t="shared" si="246"/>
        <v>#DIV/0!</v>
      </c>
      <c r="P206" s="99" t="e">
        <f t="shared" si="247"/>
        <v>#DIV/0!</v>
      </c>
      <c r="Q206" s="165" t="e">
        <f t="shared" si="248"/>
        <v>#DIV/0!</v>
      </c>
      <c r="R206" s="165" t="e">
        <f t="shared" si="249"/>
        <v>#DIV/0!</v>
      </c>
      <c r="S206" s="165" t="e">
        <f t="shared" si="250"/>
        <v>#DIV/0!</v>
      </c>
      <c r="T206" s="99" t="e">
        <f t="shared" si="251"/>
        <v>#DIV/0!</v>
      </c>
      <c r="U206" s="165" t="e">
        <f t="shared" si="252"/>
        <v>#DIV/0!</v>
      </c>
      <c r="V206" s="99" t="e">
        <f t="shared" si="253"/>
        <v>#DIV/0!</v>
      </c>
      <c r="W206" s="167" t="e">
        <f t="shared" si="254"/>
        <v>#DIV/0!</v>
      </c>
      <c r="X206" s="143"/>
    </row>
    <row r="207" spans="1:24" x14ac:dyDescent="0.2">
      <c r="A207" s="143"/>
      <c r="B207" s="123"/>
      <c r="C207" s="97" t="s">
        <v>30</v>
      </c>
      <c r="D207" s="75" t="e">
        <f t="shared" si="239"/>
        <v>#DIV/0!</v>
      </c>
      <c r="E207" s="66" t="e">
        <f t="shared" si="240"/>
        <v>#DIV/0!</v>
      </c>
      <c r="F207" s="24"/>
      <c r="G207" s="62"/>
      <c r="H207" s="165" t="e">
        <f t="shared" si="241"/>
        <v>#DIV/0!</v>
      </c>
      <c r="I207" s="99" t="e">
        <f t="shared" si="242"/>
        <v>#DIV/0!</v>
      </c>
      <c r="J207" s="99" t="e">
        <f t="shared" si="243"/>
        <v>#DIV/0!</v>
      </c>
      <c r="K207" s="99" t="e">
        <f t="shared" si="244"/>
        <v>#DIV/0!</v>
      </c>
      <c r="L207" s="99" t="e">
        <f t="shared" si="245"/>
        <v>#DIV/0!</v>
      </c>
      <c r="M207" s="53"/>
      <c r="N207" s="85"/>
      <c r="O207" s="99" t="e">
        <f t="shared" si="246"/>
        <v>#DIV/0!</v>
      </c>
      <c r="P207" s="99" t="e">
        <f t="shared" si="247"/>
        <v>#DIV/0!</v>
      </c>
      <c r="Q207" s="165" t="e">
        <f t="shared" si="248"/>
        <v>#DIV/0!</v>
      </c>
      <c r="R207" s="165" t="e">
        <f t="shared" si="249"/>
        <v>#DIV/0!</v>
      </c>
      <c r="S207" s="165" t="e">
        <f t="shared" si="250"/>
        <v>#DIV/0!</v>
      </c>
      <c r="T207" s="99" t="e">
        <f t="shared" si="251"/>
        <v>#DIV/0!</v>
      </c>
      <c r="U207" s="165" t="e">
        <f t="shared" si="252"/>
        <v>#DIV/0!</v>
      </c>
      <c r="V207" s="99" t="e">
        <f t="shared" si="253"/>
        <v>#DIV/0!</v>
      </c>
      <c r="W207" s="167" t="e">
        <f t="shared" si="254"/>
        <v>#DIV/0!</v>
      </c>
      <c r="X207" s="143"/>
    </row>
    <row r="208" spans="1:24" x14ac:dyDescent="0.2">
      <c r="A208" s="143"/>
      <c r="B208" s="123"/>
      <c r="C208" s="97" t="s">
        <v>30</v>
      </c>
      <c r="D208" s="75" t="e">
        <f t="shared" si="239"/>
        <v>#DIV/0!</v>
      </c>
      <c r="E208" s="66" t="e">
        <f t="shared" si="240"/>
        <v>#DIV/0!</v>
      </c>
      <c r="F208" s="24"/>
      <c r="G208" s="62"/>
      <c r="H208" s="165" t="e">
        <f t="shared" si="241"/>
        <v>#DIV/0!</v>
      </c>
      <c r="I208" s="99" t="e">
        <f t="shared" si="242"/>
        <v>#DIV/0!</v>
      </c>
      <c r="J208" s="99" t="e">
        <f t="shared" si="243"/>
        <v>#DIV/0!</v>
      </c>
      <c r="K208" s="99" t="e">
        <f t="shared" si="244"/>
        <v>#DIV/0!</v>
      </c>
      <c r="L208" s="99" t="e">
        <f t="shared" si="245"/>
        <v>#DIV/0!</v>
      </c>
      <c r="M208" s="53"/>
      <c r="N208" s="85"/>
      <c r="O208" s="99" t="e">
        <f t="shared" si="246"/>
        <v>#DIV/0!</v>
      </c>
      <c r="P208" s="99" t="e">
        <f t="shared" si="247"/>
        <v>#DIV/0!</v>
      </c>
      <c r="Q208" s="165" t="e">
        <f t="shared" si="248"/>
        <v>#DIV/0!</v>
      </c>
      <c r="R208" s="165" t="e">
        <f t="shared" si="249"/>
        <v>#DIV/0!</v>
      </c>
      <c r="S208" s="165" t="e">
        <f t="shared" si="250"/>
        <v>#DIV/0!</v>
      </c>
      <c r="T208" s="99" t="e">
        <f t="shared" si="251"/>
        <v>#DIV/0!</v>
      </c>
      <c r="U208" s="165" t="e">
        <f t="shared" si="252"/>
        <v>#DIV/0!</v>
      </c>
      <c r="V208" s="99" t="e">
        <f t="shared" si="253"/>
        <v>#DIV/0!</v>
      </c>
      <c r="W208" s="167" t="e">
        <f t="shared" si="254"/>
        <v>#DIV/0!</v>
      </c>
      <c r="X208" s="143"/>
    </row>
    <row r="209" spans="1:24" x14ac:dyDescent="0.2">
      <c r="A209" s="143"/>
      <c r="B209" s="106" t="s">
        <v>92</v>
      </c>
      <c r="C209" s="97"/>
      <c r="D209" s="75"/>
      <c r="E209" s="66"/>
      <c r="F209" s="66"/>
      <c r="G209" s="99"/>
      <c r="H209" s="165"/>
      <c r="I209" s="99"/>
      <c r="J209" s="99"/>
      <c r="K209" s="99"/>
      <c r="L209" s="99"/>
      <c r="M209" s="97"/>
      <c r="N209" s="125"/>
      <c r="O209" s="99"/>
      <c r="P209" s="99"/>
      <c r="Q209" s="165"/>
      <c r="R209" s="165"/>
      <c r="S209" s="165"/>
      <c r="T209" s="99"/>
      <c r="U209" s="165"/>
      <c r="V209" s="99"/>
      <c r="W209" s="167"/>
      <c r="X209" s="143"/>
    </row>
    <row r="210" spans="1:24" x14ac:dyDescent="0.2">
      <c r="A210" s="143"/>
      <c r="B210" s="123"/>
      <c r="C210" s="97" t="s">
        <v>30</v>
      </c>
      <c r="D210" s="75" t="e">
        <f t="shared" ref="D210:D215" si="255">F210/$F$7</f>
        <v>#DIV/0!</v>
      </c>
      <c r="E210" s="66" t="e">
        <f t="shared" ref="E210:E215" si="256">F210/$F$7*$E$7</f>
        <v>#DIV/0!</v>
      </c>
      <c r="F210" s="24"/>
      <c r="G210" s="62"/>
      <c r="H210" s="165" t="e">
        <f t="shared" ref="H210:H215" si="257">G210*E210</f>
        <v>#DIV/0!</v>
      </c>
      <c r="I210" s="99" t="e">
        <f t="shared" ref="I210:I215" si="258">E210*$I$6</f>
        <v>#DIV/0!</v>
      </c>
      <c r="J210" s="99" t="e">
        <f t="shared" ref="J210:J215" si="259">H210*$J$6</f>
        <v>#DIV/0!</v>
      </c>
      <c r="K210" s="99" t="e">
        <f t="shared" ref="K210:K215" si="260">MIN(($K$6*$K$7*(E210/2080)),(H210*$K$6))</f>
        <v>#DIV/0!</v>
      </c>
      <c r="L210" s="99" t="e">
        <f t="shared" ref="L210:L215" si="261">MIN(($L$6*$L$7*(E210/2080)),(H210*$L$6))</f>
        <v>#DIV/0!</v>
      </c>
      <c r="M210" s="137"/>
      <c r="N210" s="136"/>
      <c r="O210" s="99" t="e">
        <f t="shared" ref="O210:O215" si="262">N210*H210/100</f>
        <v>#DIV/0!</v>
      </c>
      <c r="P210" s="99" t="e">
        <f t="shared" ref="P210:P215" si="263">SUM(I210:L210)+O210</f>
        <v>#DIV/0!</v>
      </c>
      <c r="Q210" s="165" t="e">
        <f t="shared" ref="Q210:Q215" si="264">H210+P210</f>
        <v>#DIV/0!</v>
      </c>
      <c r="R210" s="165" t="e">
        <f t="shared" ref="R210:R215" si="265">Q210*$R$6</f>
        <v>#DIV/0!</v>
      </c>
      <c r="S210" s="165" t="e">
        <f t="shared" ref="S210:S215" si="266">R210+Q210</f>
        <v>#DIV/0!</v>
      </c>
      <c r="T210" s="99" t="e">
        <f t="shared" ref="T210:T215" si="267">$T$6*S210</f>
        <v>#DIV/0!</v>
      </c>
      <c r="U210" s="165" t="e">
        <f t="shared" ref="U210:U215" si="268">S210+T210</f>
        <v>#DIV/0!</v>
      </c>
      <c r="V210" s="99" t="e">
        <f t="shared" ref="V210:V215" si="269">$V$6*U210</f>
        <v>#DIV/0!</v>
      </c>
      <c r="W210" s="167" t="e">
        <f t="shared" ref="W210:W215" si="270">U210+V210</f>
        <v>#DIV/0!</v>
      </c>
      <c r="X210" s="143"/>
    </row>
    <row r="211" spans="1:24" x14ac:dyDescent="0.2">
      <c r="A211" s="143"/>
      <c r="B211" s="123"/>
      <c r="C211" s="97" t="s">
        <v>30</v>
      </c>
      <c r="D211" s="75" t="e">
        <f t="shared" si="255"/>
        <v>#DIV/0!</v>
      </c>
      <c r="E211" s="66" t="e">
        <f t="shared" si="256"/>
        <v>#DIV/0!</v>
      </c>
      <c r="F211" s="24"/>
      <c r="G211" s="62"/>
      <c r="H211" s="165" t="e">
        <f t="shared" si="257"/>
        <v>#DIV/0!</v>
      </c>
      <c r="I211" s="99" t="e">
        <f t="shared" si="258"/>
        <v>#DIV/0!</v>
      </c>
      <c r="J211" s="99" t="e">
        <f t="shared" si="259"/>
        <v>#DIV/0!</v>
      </c>
      <c r="K211" s="99" t="e">
        <f t="shared" si="260"/>
        <v>#DIV/0!</v>
      </c>
      <c r="L211" s="99" t="e">
        <f t="shared" si="261"/>
        <v>#DIV/0!</v>
      </c>
      <c r="M211" s="137"/>
      <c r="N211" s="136"/>
      <c r="O211" s="99" t="e">
        <f t="shared" si="262"/>
        <v>#DIV/0!</v>
      </c>
      <c r="P211" s="99" t="e">
        <f t="shared" si="263"/>
        <v>#DIV/0!</v>
      </c>
      <c r="Q211" s="165" t="e">
        <f t="shared" si="264"/>
        <v>#DIV/0!</v>
      </c>
      <c r="R211" s="165" t="e">
        <f t="shared" si="265"/>
        <v>#DIV/0!</v>
      </c>
      <c r="S211" s="165" t="e">
        <f t="shared" si="266"/>
        <v>#DIV/0!</v>
      </c>
      <c r="T211" s="99" t="e">
        <f t="shared" si="267"/>
        <v>#DIV/0!</v>
      </c>
      <c r="U211" s="165" t="e">
        <f t="shared" si="268"/>
        <v>#DIV/0!</v>
      </c>
      <c r="V211" s="99" t="e">
        <f t="shared" si="269"/>
        <v>#DIV/0!</v>
      </c>
      <c r="W211" s="167" t="e">
        <f t="shared" si="270"/>
        <v>#DIV/0!</v>
      </c>
      <c r="X211" s="143"/>
    </row>
    <row r="212" spans="1:24" x14ac:dyDescent="0.2">
      <c r="A212" s="143"/>
      <c r="B212" s="123"/>
      <c r="C212" s="97" t="s">
        <v>30</v>
      </c>
      <c r="D212" s="75" t="e">
        <f t="shared" si="255"/>
        <v>#DIV/0!</v>
      </c>
      <c r="E212" s="66" t="e">
        <f t="shared" si="256"/>
        <v>#DIV/0!</v>
      </c>
      <c r="F212" s="24"/>
      <c r="G212" s="62"/>
      <c r="H212" s="165" t="e">
        <f t="shared" si="257"/>
        <v>#DIV/0!</v>
      </c>
      <c r="I212" s="99" t="e">
        <f t="shared" si="258"/>
        <v>#DIV/0!</v>
      </c>
      <c r="J212" s="99" t="e">
        <f t="shared" si="259"/>
        <v>#DIV/0!</v>
      </c>
      <c r="K212" s="99" t="e">
        <f t="shared" si="260"/>
        <v>#DIV/0!</v>
      </c>
      <c r="L212" s="99" t="e">
        <f t="shared" si="261"/>
        <v>#DIV/0!</v>
      </c>
      <c r="M212" s="53"/>
      <c r="N212" s="85"/>
      <c r="O212" s="99" t="e">
        <f t="shared" si="262"/>
        <v>#DIV/0!</v>
      </c>
      <c r="P212" s="99" t="e">
        <f t="shared" si="263"/>
        <v>#DIV/0!</v>
      </c>
      <c r="Q212" s="165" t="e">
        <f t="shared" si="264"/>
        <v>#DIV/0!</v>
      </c>
      <c r="R212" s="165" t="e">
        <f t="shared" si="265"/>
        <v>#DIV/0!</v>
      </c>
      <c r="S212" s="165" t="e">
        <f t="shared" si="266"/>
        <v>#DIV/0!</v>
      </c>
      <c r="T212" s="99" t="e">
        <f t="shared" si="267"/>
        <v>#DIV/0!</v>
      </c>
      <c r="U212" s="165" t="e">
        <f t="shared" si="268"/>
        <v>#DIV/0!</v>
      </c>
      <c r="V212" s="99" t="e">
        <f t="shared" si="269"/>
        <v>#DIV/0!</v>
      </c>
      <c r="W212" s="167" t="e">
        <f t="shared" si="270"/>
        <v>#DIV/0!</v>
      </c>
      <c r="X212" s="143"/>
    </row>
    <row r="213" spans="1:24" x14ac:dyDescent="0.2">
      <c r="A213" s="143"/>
      <c r="B213" s="123"/>
      <c r="C213" s="97" t="s">
        <v>30</v>
      </c>
      <c r="D213" s="75" t="e">
        <f t="shared" si="255"/>
        <v>#DIV/0!</v>
      </c>
      <c r="E213" s="66" t="e">
        <f t="shared" si="256"/>
        <v>#DIV/0!</v>
      </c>
      <c r="F213" s="24"/>
      <c r="G213" s="62"/>
      <c r="H213" s="165" t="e">
        <f t="shared" si="257"/>
        <v>#DIV/0!</v>
      </c>
      <c r="I213" s="99" t="e">
        <f t="shared" si="258"/>
        <v>#DIV/0!</v>
      </c>
      <c r="J213" s="99" t="e">
        <f t="shared" si="259"/>
        <v>#DIV/0!</v>
      </c>
      <c r="K213" s="99" t="e">
        <f t="shared" si="260"/>
        <v>#DIV/0!</v>
      </c>
      <c r="L213" s="99" t="e">
        <f t="shared" si="261"/>
        <v>#DIV/0!</v>
      </c>
      <c r="M213" s="53"/>
      <c r="N213" s="85"/>
      <c r="O213" s="99" t="e">
        <f t="shared" si="262"/>
        <v>#DIV/0!</v>
      </c>
      <c r="P213" s="99" t="e">
        <f t="shared" si="263"/>
        <v>#DIV/0!</v>
      </c>
      <c r="Q213" s="165" t="e">
        <f t="shared" si="264"/>
        <v>#DIV/0!</v>
      </c>
      <c r="R213" s="165" t="e">
        <f t="shared" si="265"/>
        <v>#DIV/0!</v>
      </c>
      <c r="S213" s="165" t="e">
        <f t="shared" si="266"/>
        <v>#DIV/0!</v>
      </c>
      <c r="T213" s="99" t="e">
        <f t="shared" si="267"/>
        <v>#DIV/0!</v>
      </c>
      <c r="U213" s="165" t="e">
        <f t="shared" si="268"/>
        <v>#DIV/0!</v>
      </c>
      <c r="V213" s="99" t="e">
        <f t="shared" si="269"/>
        <v>#DIV/0!</v>
      </c>
      <c r="W213" s="167" t="e">
        <f t="shared" si="270"/>
        <v>#DIV/0!</v>
      </c>
      <c r="X213" s="143"/>
    </row>
    <row r="214" spans="1:24" x14ac:dyDescent="0.2">
      <c r="A214" s="143"/>
      <c r="B214" s="123"/>
      <c r="C214" s="97" t="s">
        <v>30</v>
      </c>
      <c r="D214" s="75" t="e">
        <f t="shared" si="255"/>
        <v>#DIV/0!</v>
      </c>
      <c r="E214" s="66" t="e">
        <f t="shared" si="256"/>
        <v>#DIV/0!</v>
      </c>
      <c r="F214" s="24"/>
      <c r="G214" s="62"/>
      <c r="H214" s="165" t="e">
        <f t="shared" si="257"/>
        <v>#DIV/0!</v>
      </c>
      <c r="I214" s="99" t="e">
        <f t="shared" si="258"/>
        <v>#DIV/0!</v>
      </c>
      <c r="J214" s="99" t="e">
        <f t="shared" si="259"/>
        <v>#DIV/0!</v>
      </c>
      <c r="K214" s="99" t="e">
        <f t="shared" si="260"/>
        <v>#DIV/0!</v>
      </c>
      <c r="L214" s="99" t="e">
        <f t="shared" si="261"/>
        <v>#DIV/0!</v>
      </c>
      <c r="M214" s="53"/>
      <c r="N214" s="85"/>
      <c r="O214" s="99" t="e">
        <f t="shared" si="262"/>
        <v>#DIV/0!</v>
      </c>
      <c r="P214" s="99" t="e">
        <f t="shared" si="263"/>
        <v>#DIV/0!</v>
      </c>
      <c r="Q214" s="165" t="e">
        <f t="shared" si="264"/>
        <v>#DIV/0!</v>
      </c>
      <c r="R214" s="165" t="e">
        <f t="shared" si="265"/>
        <v>#DIV/0!</v>
      </c>
      <c r="S214" s="165" t="e">
        <f t="shared" si="266"/>
        <v>#DIV/0!</v>
      </c>
      <c r="T214" s="99" t="e">
        <f t="shared" si="267"/>
        <v>#DIV/0!</v>
      </c>
      <c r="U214" s="165" t="e">
        <f t="shared" si="268"/>
        <v>#DIV/0!</v>
      </c>
      <c r="V214" s="99" t="e">
        <f t="shared" si="269"/>
        <v>#DIV/0!</v>
      </c>
      <c r="W214" s="167" t="e">
        <f t="shared" si="270"/>
        <v>#DIV/0!</v>
      </c>
      <c r="X214" s="143"/>
    </row>
    <row r="215" spans="1:24" x14ac:dyDescent="0.2">
      <c r="A215" s="143"/>
      <c r="B215" s="123"/>
      <c r="C215" s="97" t="s">
        <v>30</v>
      </c>
      <c r="D215" s="75" t="e">
        <f t="shared" si="255"/>
        <v>#DIV/0!</v>
      </c>
      <c r="E215" s="66" t="e">
        <f t="shared" si="256"/>
        <v>#DIV/0!</v>
      </c>
      <c r="F215" s="24"/>
      <c r="G215" s="62"/>
      <c r="H215" s="165" t="e">
        <f t="shared" si="257"/>
        <v>#DIV/0!</v>
      </c>
      <c r="I215" s="99" t="e">
        <f t="shared" si="258"/>
        <v>#DIV/0!</v>
      </c>
      <c r="J215" s="99" t="e">
        <f t="shared" si="259"/>
        <v>#DIV/0!</v>
      </c>
      <c r="K215" s="99" t="e">
        <f t="shared" si="260"/>
        <v>#DIV/0!</v>
      </c>
      <c r="L215" s="99" t="e">
        <f t="shared" si="261"/>
        <v>#DIV/0!</v>
      </c>
      <c r="M215" s="53"/>
      <c r="N215" s="85"/>
      <c r="O215" s="99" t="e">
        <f t="shared" si="262"/>
        <v>#DIV/0!</v>
      </c>
      <c r="P215" s="99" t="e">
        <f t="shared" si="263"/>
        <v>#DIV/0!</v>
      </c>
      <c r="Q215" s="165" t="e">
        <f t="shared" si="264"/>
        <v>#DIV/0!</v>
      </c>
      <c r="R215" s="165" t="e">
        <f t="shared" si="265"/>
        <v>#DIV/0!</v>
      </c>
      <c r="S215" s="165" t="e">
        <f t="shared" si="266"/>
        <v>#DIV/0!</v>
      </c>
      <c r="T215" s="99" t="e">
        <f t="shared" si="267"/>
        <v>#DIV/0!</v>
      </c>
      <c r="U215" s="165" t="e">
        <f t="shared" si="268"/>
        <v>#DIV/0!</v>
      </c>
      <c r="V215" s="99" t="e">
        <f t="shared" si="269"/>
        <v>#DIV/0!</v>
      </c>
      <c r="W215" s="167" t="e">
        <f t="shared" si="270"/>
        <v>#DIV/0!</v>
      </c>
      <c r="X215" s="143"/>
    </row>
    <row r="216" spans="1:24" s="2" customFormat="1" x14ac:dyDescent="0.2">
      <c r="A216" s="144"/>
      <c r="B216" s="106" t="s">
        <v>4</v>
      </c>
      <c r="C216" s="101"/>
      <c r="D216" s="76" t="e">
        <f>SUM(D202:D215)</f>
        <v>#DIV/0!</v>
      </c>
      <c r="E216" s="68" t="e">
        <f>SUM(E202:E215)</f>
        <v>#DIV/0!</v>
      </c>
      <c r="F216" s="68">
        <f>SUM(F202:F215)</f>
        <v>0</v>
      </c>
      <c r="G216" s="119"/>
      <c r="H216" s="166" t="e">
        <f>SUM(H202:H215)</f>
        <v>#DIV/0!</v>
      </c>
      <c r="I216" s="119" t="e">
        <f>SUM(I202:I215)</f>
        <v>#DIV/0!</v>
      </c>
      <c r="J216" s="119" t="e">
        <f>SUM(J202:J215)</f>
        <v>#DIV/0!</v>
      </c>
      <c r="K216" s="119" t="e">
        <f>SUM(K202:K215)</f>
        <v>#DIV/0!</v>
      </c>
      <c r="L216" s="119" t="e">
        <f>SUM(L202:L215)</f>
        <v>#DIV/0!</v>
      </c>
      <c r="M216" s="101"/>
      <c r="N216" s="101"/>
      <c r="O216" s="119" t="e">
        <f t="shared" ref="O216:W216" si="271">SUM(O202:O215)</f>
        <v>#DIV/0!</v>
      </c>
      <c r="P216" s="119" t="e">
        <f t="shared" si="271"/>
        <v>#DIV/0!</v>
      </c>
      <c r="Q216" s="166" t="e">
        <f t="shared" si="271"/>
        <v>#DIV/0!</v>
      </c>
      <c r="R216" s="166" t="e">
        <f t="shared" si="271"/>
        <v>#DIV/0!</v>
      </c>
      <c r="S216" s="166" t="e">
        <f t="shared" si="271"/>
        <v>#DIV/0!</v>
      </c>
      <c r="T216" s="119" t="e">
        <f t="shared" si="271"/>
        <v>#DIV/0!</v>
      </c>
      <c r="U216" s="166" t="e">
        <f t="shared" si="271"/>
        <v>#DIV/0!</v>
      </c>
      <c r="V216" s="119" t="e">
        <f t="shared" si="271"/>
        <v>#DIV/0!</v>
      </c>
      <c r="W216" s="168" t="e">
        <f t="shared" si="271"/>
        <v>#DIV/0!</v>
      </c>
      <c r="X216" s="144"/>
    </row>
    <row r="217" spans="1:24" s="2" customFormat="1" x14ac:dyDescent="0.2">
      <c r="A217" s="144"/>
      <c r="B217" s="106"/>
      <c r="C217" s="101"/>
      <c r="D217" s="76"/>
      <c r="E217" s="68"/>
      <c r="F217" s="68"/>
      <c r="G217" s="119"/>
      <c r="H217" s="107"/>
      <c r="I217" s="72"/>
      <c r="J217" s="72"/>
      <c r="K217" s="72"/>
      <c r="L217" s="72"/>
      <c r="M217" s="101"/>
      <c r="N217" s="101"/>
      <c r="O217" s="119"/>
      <c r="P217" s="119"/>
      <c r="Q217" s="166"/>
      <c r="R217" s="166"/>
      <c r="S217" s="166"/>
      <c r="T217" s="119"/>
      <c r="U217" s="166"/>
      <c r="V217" s="119"/>
      <c r="W217" s="168"/>
      <c r="X217" s="144"/>
    </row>
    <row r="218" spans="1:24" s="2" customFormat="1" x14ac:dyDescent="0.2">
      <c r="A218" s="144"/>
      <c r="B218" s="106" t="s">
        <v>44</v>
      </c>
      <c r="C218" s="101"/>
      <c r="D218" s="76"/>
      <c r="E218" s="68"/>
      <c r="F218" s="68"/>
      <c r="G218" s="119"/>
      <c r="H218" s="107"/>
      <c r="I218" s="72"/>
      <c r="J218" s="72"/>
      <c r="K218" s="72"/>
      <c r="L218" s="72"/>
      <c r="M218" s="101"/>
      <c r="N218" s="101"/>
      <c r="O218" s="166" t="e">
        <f>O216+O199</f>
        <v>#DIV/0!</v>
      </c>
      <c r="P218" s="166" t="e">
        <f t="shared" ref="P218:V218" si="272">P216+P199</f>
        <v>#DIV/0!</v>
      </c>
      <c r="Q218" s="166" t="e">
        <f t="shared" si="272"/>
        <v>#DIV/0!</v>
      </c>
      <c r="R218" s="166" t="e">
        <f t="shared" si="272"/>
        <v>#DIV/0!</v>
      </c>
      <c r="S218" s="166" t="e">
        <f t="shared" si="272"/>
        <v>#DIV/0!</v>
      </c>
      <c r="T218" s="166" t="e">
        <f t="shared" si="272"/>
        <v>#DIV/0!</v>
      </c>
      <c r="U218" s="166" t="e">
        <f t="shared" si="272"/>
        <v>#DIV/0!</v>
      </c>
      <c r="V218" s="166" t="e">
        <f t="shared" si="272"/>
        <v>#DIV/0!</v>
      </c>
      <c r="W218" s="168" t="e">
        <f>W216+W199</f>
        <v>#DIV/0!</v>
      </c>
      <c r="X218" s="144"/>
    </row>
    <row r="219" spans="1:24" s="2" customFormat="1" x14ac:dyDescent="0.2">
      <c r="A219" s="144"/>
      <c r="B219" s="106"/>
      <c r="C219" s="101"/>
      <c r="D219" s="76"/>
      <c r="E219" s="68"/>
      <c r="F219" s="124"/>
      <c r="G219" s="119"/>
      <c r="H219" s="107"/>
      <c r="I219" s="72"/>
      <c r="J219" s="72"/>
      <c r="K219" s="72"/>
      <c r="L219" s="72"/>
      <c r="M219" s="101"/>
      <c r="N219" s="101"/>
      <c r="O219" s="72"/>
      <c r="P219" s="72"/>
      <c r="Q219" s="107"/>
      <c r="R219" s="107"/>
      <c r="S219" s="107"/>
      <c r="T219" s="72"/>
      <c r="U219" s="107"/>
      <c r="V219" s="72"/>
      <c r="W219" s="108"/>
      <c r="X219" s="144"/>
    </row>
    <row r="220" spans="1:24" s="2" customFormat="1" x14ac:dyDescent="0.2">
      <c r="A220" s="144"/>
      <c r="B220" s="106" t="s">
        <v>85</v>
      </c>
      <c r="C220" s="101"/>
      <c r="D220" s="76"/>
      <c r="E220" s="68"/>
      <c r="F220" s="124"/>
      <c r="G220" s="119"/>
      <c r="H220" s="107"/>
      <c r="I220" s="72"/>
      <c r="J220" s="72"/>
      <c r="K220" s="72"/>
      <c r="L220" s="72"/>
      <c r="M220" s="101"/>
      <c r="N220" s="101"/>
      <c r="O220" s="72"/>
      <c r="P220" s="72"/>
      <c r="Q220" s="107"/>
      <c r="R220" s="107"/>
      <c r="S220" s="107"/>
      <c r="T220" s="72"/>
      <c r="U220" s="107"/>
      <c r="V220" s="72"/>
      <c r="W220" s="108"/>
      <c r="X220" s="144"/>
    </row>
    <row r="221" spans="1:24" s="2" customFormat="1" x14ac:dyDescent="0.2">
      <c r="A221" s="144"/>
      <c r="B221" s="139"/>
      <c r="C221" s="101"/>
      <c r="D221" s="76"/>
      <c r="E221" s="68"/>
      <c r="F221" s="124"/>
      <c r="G221" s="119"/>
      <c r="H221" s="107"/>
      <c r="I221" s="72"/>
      <c r="J221" s="72"/>
      <c r="K221" s="72"/>
      <c r="L221" s="72"/>
      <c r="M221" s="101"/>
      <c r="N221" s="101"/>
      <c r="O221" s="72"/>
      <c r="P221" s="72"/>
      <c r="Q221" s="169"/>
      <c r="R221" s="165">
        <f>Q221*$R$6</f>
        <v>0</v>
      </c>
      <c r="S221" s="165">
        <f>R221+Q221</f>
        <v>0</v>
      </c>
      <c r="T221" s="99">
        <f>$T$6*S221</f>
        <v>0</v>
      </c>
      <c r="U221" s="165">
        <f>S221+T221</f>
        <v>0</v>
      </c>
      <c r="V221" s="99">
        <f>$V$6*U221</f>
        <v>0</v>
      </c>
      <c r="W221" s="167">
        <f>U221+V221</f>
        <v>0</v>
      </c>
      <c r="X221" s="144"/>
    </row>
    <row r="222" spans="1:24" s="2" customFormat="1" x14ac:dyDescent="0.2">
      <c r="A222" s="144"/>
      <c r="B222" s="139"/>
      <c r="C222" s="101"/>
      <c r="D222" s="76"/>
      <c r="E222" s="68"/>
      <c r="F222" s="124"/>
      <c r="G222" s="119"/>
      <c r="H222" s="107"/>
      <c r="I222" s="72"/>
      <c r="J222" s="72"/>
      <c r="K222" s="72"/>
      <c r="L222" s="72"/>
      <c r="M222" s="101"/>
      <c r="N222" s="101"/>
      <c r="O222" s="72"/>
      <c r="P222" s="72"/>
      <c r="Q222" s="169"/>
      <c r="R222" s="165">
        <f t="shared" ref="R222:R229" si="273">Q222*$R$6</f>
        <v>0</v>
      </c>
      <c r="S222" s="165">
        <f t="shared" ref="S222:S229" si="274">R222+Q222</f>
        <v>0</v>
      </c>
      <c r="T222" s="99">
        <f t="shared" ref="T222:T229" si="275">$T$6*S222</f>
        <v>0</v>
      </c>
      <c r="U222" s="165">
        <f t="shared" ref="U222:U229" si="276">S222+T222</f>
        <v>0</v>
      </c>
      <c r="V222" s="99">
        <f t="shared" ref="V222:V229" si="277">$V$6*U222</f>
        <v>0</v>
      </c>
      <c r="W222" s="167">
        <f t="shared" ref="W222:W229" si="278">U222+V222</f>
        <v>0</v>
      </c>
      <c r="X222" s="144"/>
    </row>
    <row r="223" spans="1:24" s="2" customFormat="1" x14ac:dyDescent="0.2">
      <c r="A223" s="144"/>
      <c r="B223" s="139"/>
      <c r="C223" s="101"/>
      <c r="D223" s="76"/>
      <c r="E223" s="68"/>
      <c r="F223" s="68"/>
      <c r="G223" s="119"/>
      <c r="H223" s="107"/>
      <c r="I223" s="72"/>
      <c r="J223" s="72"/>
      <c r="K223" s="72"/>
      <c r="L223" s="72"/>
      <c r="M223" s="101"/>
      <c r="N223" s="101"/>
      <c r="O223" s="72"/>
      <c r="P223" s="72"/>
      <c r="Q223" s="169"/>
      <c r="R223" s="165">
        <f t="shared" si="273"/>
        <v>0</v>
      </c>
      <c r="S223" s="165">
        <f t="shared" si="274"/>
        <v>0</v>
      </c>
      <c r="T223" s="99">
        <f t="shared" si="275"/>
        <v>0</v>
      </c>
      <c r="U223" s="165">
        <f t="shared" si="276"/>
        <v>0</v>
      </c>
      <c r="V223" s="99">
        <f t="shared" si="277"/>
        <v>0</v>
      </c>
      <c r="W223" s="167">
        <f t="shared" si="278"/>
        <v>0</v>
      </c>
      <c r="X223" s="144"/>
    </row>
    <row r="224" spans="1:24" s="2" customFormat="1" x14ac:dyDescent="0.2">
      <c r="A224" s="144"/>
      <c r="B224" s="139"/>
      <c r="C224" s="101"/>
      <c r="D224" s="76"/>
      <c r="E224" s="68"/>
      <c r="F224" s="68"/>
      <c r="G224" s="119"/>
      <c r="H224" s="107"/>
      <c r="I224" s="72"/>
      <c r="J224" s="72"/>
      <c r="K224" s="72"/>
      <c r="L224" s="72"/>
      <c r="M224" s="101"/>
      <c r="N224" s="101"/>
      <c r="O224" s="72"/>
      <c r="P224" s="72"/>
      <c r="Q224" s="169"/>
      <c r="R224" s="165">
        <f t="shared" si="273"/>
        <v>0</v>
      </c>
      <c r="S224" s="165">
        <f t="shared" si="274"/>
        <v>0</v>
      </c>
      <c r="T224" s="99">
        <f t="shared" si="275"/>
        <v>0</v>
      </c>
      <c r="U224" s="165">
        <f t="shared" si="276"/>
        <v>0</v>
      </c>
      <c r="V224" s="99">
        <f t="shared" si="277"/>
        <v>0</v>
      </c>
      <c r="W224" s="167">
        <f t="shared" si="278"/>
        <v>0</v>
      </c>
      <c r="X224" s="144"/>
    </row>
    <row r="225" spans="1:28" s="2" customFormat="1" x14ac:dyDescent="0.2">
      <c r="A225" s="144"/>
      <c r="B225" s="140"/>
      <c r="C225" s="101"/>
      <c r="D225" s="76"/>
      <c r="E225" s="68"/>
      <c r="F225" s="68"/>
      <c r="G225" s="119"/>
      <c r="H225" s="107"/>
      <c r="I225" s="72"/>
      <c r="J225" s="72"/>
      <c r="K225" s="72"/>
      <c r="L225" s="72"/>
      <c r="M225" s="101"/>
      <c r="N225" s="101"/>
      <c r="O225" s="72"/>
      <c r="P225" s="72"/>
      <c r="Q225" s="169"/>
      <c r="R225" s="165">
        <f t="shared" si="273"/>
        <v>0</v>
      </c>
      <c r="S225" s="165">
        <f t="shared" si="274"/>
        <v>0</v>
      </c>
      <c r="T225" s="99">
        <f t="shared" si="275"/>
        <v>0</v>
      </c>
      <c r="U225" s="165">
        <f t="shared" si="276"/>
        <v>0</v>
      </c>
      <c r="V225" s="99">
        <f t="shared" si="277"/>
        <v>0</v>
      </c>
      <c r="W225" s="167">
        <f t="shared" si="278"/>
        <v>0</v>
      </c>
      <c r="X225" s="144"/>
    </row>
    <row r="226" spans="1:28" s="2" customFormat="1" x14ac:dyDescent="0.2">
      <c r="A226" s="144"/>
      <c r="B226" s="140"/>
      <c r="C226" s="101"/>
      <c r="D226" s="76"/>
      <c r="E226" s="68"/>
      <c r="F226" s="68"/>
      <c r="G226" s="119"/>
      <c r="H226" s="107"/>
      <c r="I226" s="72"/>
      <c r="J226" s="72"/>
      <c r="K226" s="72"/>
      <c r="L226" s="72"/>
      <c r="M226" s="101"/>
      <c r="N226" s="101"/>
      <c r="O226" s="72"/>
      <c r="P226" s="72"/>
      <c r="Q226" s="169"/>
      <c r="R226" s="165">
        <f t="shared" si="273"/>
        <v>0</v>
      </c>
      <c r="S226" s="165">
        <f t="shared" si="274"/>
        <v>0</v>
      </c>
      <c r="T226" s="99">
        <f t="shared" si="275"/>
        <v>0</v>
      </c>
      <c r="U226" s="165">
        <f t="shared" si="276"/>
        <v>0</v>
      </c>
      <c r="V226" s="99">
        <f t="shared" si="277"/>
        <v>0</v>
      </c>
      <c r="W226" s="167">
        <f t="shared" si="278"/>
        <v>0</v>
      </c>
      <c r="X226" s="144"/>
    </row>
    <row r="227" spans="1:28" s="2" customFormat="1" x14ac:dyDescent="0.2">
      <c r="A227" s="144"/>
      <c r="B227" s="140"/>
      <c r="C227" s="101"/>
      <c r="D227" s="76"/>
      <c r="E227" s="68"/>
      <c r="F227" s="68"/>
      <c r="G227" s="119"/>
      <c r="H227" s="107"/>
      <c r="I227" s="72"/>
      <c r="J227" s="72"/>
      <c r="K227" s="72"/>
      <c r="L227" s="72"/>
      <c r="M227" s="101"/>
      <c r="N227" s="101"/>
      <c r="O227" s="72"/>
      <c r="P227" s="72"/>
      <c r="Q227" s="169"/>
      <c r="R227" s="165">
        <f t="shared" si="273"/>
        <v>0</v>
      </c>
      <c r="S227" s="165">
        <f t="shared" si="274"/>
        <v>0</v>
      </c>
      <c r="T227" s="99">
        <f t="shared" si="275"/>
        <v>0</v>
      </c>
      <c r="U227" s="165">
        <f t="shared" si="276"/>
        <v>0</v>
      </c>
      <c r="V227" s="99">
        <f t="shared" si="277"/>
        <v>0</v>
      </c>
      <c r="W227" s="167">
        <f t="shared" si="278"/>
        <v>0</v>
      </c>
      <c r="X227" s="144"/>
    </row>
    <row r="228" spans="1:28" s="2" customFormat="1" x14ac:dyDescent="0.2">
      <c r="A228" s="144"/>
      <c r="B228" s="140"/>
      <c r="C228" s="101"/>
      <c r="D228" s="76"/>
      <c r="E228" s="68"/>
      <c r="F228" s="68"/>
      <c r="G228" s="119"/>
      <c r="H228" s="107"/>
      <c r="I228" s="72"/>
      <c r="J228" s="72"/>
      <c r="K228" s="72"/>
      <c r="L228" s="72"/>
      <c r="M228" s="101"/>
      <c r="N228" s="101"/>
      <c r="O228" s="72"/>
      <c r="P228" s="72"/>
      <c r="Q228" s="169"/>
      <c r="R228" s="165">
        <f t="shared" si="273"/>
        <v>0</v>
      </c>
      <c r="S228" s="165">
        <f t="shared" si="274"/>
        <v>0</v>
      </c>
      <c r="T228" s="99">
        <f t="shared" si="275"/>
        <v>0</v>
      </c>
      <c r="U228" s="165">
        <f t="shared" si="276"/>
        <v>0</v>
      </c>
      <c r="V228" s="99">
        <f t="shared" si="277"/>
        <v>0</v>
      </c>
      <c r="W228" s="167">
        <f t="shared" si="278"/>
        <v>0</v>
      </c>
      <c r="X228" s="144"/>
    </row>
    <row r="229" spans="1:28" s="2" customFormat="1" x14ac:dyDescent="0.2">
      <c r="A229" s="144"/>
      <c r="B229" s="140"/>
      <c r="C229" s="101"/>
      <c r="D229" s="76"/>
      <c r="E229" s="68"/>
      <c r="F229" s="68"/>
      <c r="G229" s="119"/>
      <c r="H229" s="107"/>
      <c r="I229" s="72"/>
      <c r="J229" s="72"/>
      <c r="K229" s="72"/>
      <c r="L229" s="72"/>
      <c r="M229" s="101"/>
      <c r="N229" s="101"/>
      <c r="O229" s="72"/>
      <c r="P229" s="72"/>
      <c r="Q229" s="169"/>
      <c r="R229" s="165">
        <f t="shared" si="273"/>
        <v>0</v>
      </c>
      <c r="S229" s="165">
        <f t="shared" si="274"/>
        <v>0</v>
      </c>
      <c r="T229" s="99">
        <f t="shared" si="275"/>
        <v>0</v>
      </c>
      <c r="U229" s="165">
        <f t="shared" si="276"/>
        <v>0</v>
      </c>
      <c r="V229" s="99">
        <f t="shared" si="277"/>
        <v>0</v>
      </c>
      <c r="W229" s="167">
        <f t="shared" si="278"/>
        <v>0</v>
      </c>
      <c r="X229" s="144"/>
    </row>
    <row r="230" spans="1:28" s="2" customFormat="1" x14ac:dyDescent="0.2">
      <c r="A230" s="144"/>
      <c r="B230" s="134"/>
      <c r="C230" s="101"/>
      <c r="D230" s="76"/>
      <c r="E230" s="68"/>
      <c r="F230" s="68"/>
      <c r="G230" s="119"/>
      <c r="H230" s="107"/>
      <c r="I230" s="72"/>
      <c r="J230" s="72"/>
      <c r="K230" s="72"/>
      <c r="L230" s="72"/>
      <c r="M230" s="101"/>
      <c r="N230" s="101"/>
      <c r="O230" s="72"/>
      <c r="P230" s="72"/>
      <c r="Q230" s="166"/>
      <c r="R230" s="166"/>
      <c r="S230" s="166"/>
      <c r="T230" s="119"/>
      <c r="U230" s="166"/>
      <c r="V230" s="119"/>
      <c r="W230" s="168"/>
      <c r="X230" s="144"/>
    </row>
    <row r="231" spans="1:28" s="2" customFormat="1" x14ac:dyDescent="0.2">
      <c r="A231" s="144"/>
      <c r="B231" s="135" t="s">
        <v>87</v>
      </c>
      <c r="C231" s="101"/>
      <c r="D231" s="76"/>
      <c r="E231" s="68"/>
      <c r="F231" s="68"/>
      <c r="G231" s="119"/>
      <c r="H231" s="107"/>
      <c r="I231" s="72"/>
      <c r="J231" s="72"/>
      <c r="K231" s="72"/>
      <c r="L231" s="72"/>
      <c r="M231" s="101"/>
      <c r="N231" s="101"/>
      <c r="O231" s="72"/>
      <c r="P231" s="72"/>
      <c r="Q231" s="166">
        <f t="shared" ref="Q231:V231" si="279">SUM(Q221:Q229)</f>
        <v>0</v>
      </c>
      <c r="R231" s="166">
        <f t="shared" si="279"/>
        <v>0</v>
      </c>
      <c r="S231" s="166">
        <f t="shared" si="279"/>
        <v>0</v>
      </c>
      <c r="T231" s="166">
        <f t="shared" si="279"/>
        <v>0</v>
      </c>
      <c r="U231" s="166">
        <f t="shared" si="279"/>
        <v>0</v>
      </c>
      <c r="V231" s="166">
        <f t="shared" si="279"/>
        <v>0</v>
      </c>
      <c r="W231" s="168">
        <f>SUM(W221:W229)</f>
        <v>0</v>
      </c>
      <c r="X231" s="144"/>
    </row>
    <row r="232" spans="1:28" s="2" customFormat="1" x14ac:dyDescent="0.2">
      <c r="A232" s="144"/>
      <c r="B232" s="106"/>
      <c r="C232" s="101"/>
      <c r="D232" s="76"/>
      <c r="E232" s="68"/>
      <c r="F232" s="68"/>
      <c r="G232" s="119"/>
      <c r="H232" s="107"/>
      <c r="I232" s="72"/>
      <c r="J232" s="72"/>
      <c r="K232" s="72"/>
      <c r="L232" s="72"/>
      <c r="M232" s="101"/>
      <c r="N232" s="101"/>
      <c r="O232" s="72"/>
      <c r="P232" s="72"/>
      <c r="Q232" s="166"/>
      <c r="R232" s="166"/>
      <c r="S232" s="166"/>
      <c r="T232" s="119"/>
      <c r="U232" s="166"/>
      <c r="V232" s="119"/>
      <c r="W232" s="168"/>
      <c r="X232" s="144"/>
    </row>
    <row r="233" spans="1:28" ht="10.8" thickBot="1" x14ac:dyDescent="0.25">
      <c r="A233" s="222" t="s">
        <v>123</v>
      </c>
      <c r="B233" s="116"/>
      <c r="C233" s="109"/>
      <c r="D233" s="117" t="e">
        <f>SUM(D216+D199)</f>
        <v>#DIV/0!</v>
      </c>
      <c r="E233" s="120" t="e">
        <f>SUM(E216+E199)</f>
        <v>#DIV/0!</v>
      </c>
      <c r="F233" s="120">
        <f>SUM(F216+F199)</f>
        <v>0</v>
      </c>
      <c r="G233" s="170"/>
      <c r="H233" s="170" t="e">
        <f>H216+H199</f>
        <v>#DIV/0!</v>
      </c>
      <c r="I233" s="170" t="e">
        <f>I216+I199</f>
        <v>#DIV/0!</v>
      </c>
      <c r="J233" s="170" t="e">
        <f>J216+J199</f>
        <v>#DIV/0!</v>
      </c>
      <c r="K233" s="170" t="e">
        <f>K216+K199</f>
        <v>#DIV/0!</v>
      </c>
      <c r="L233" s="170" t="e">
        <f>L216+L199</f>
        <v>#DIV/0!</v>
      </c>
      <c r="M233" s="109"/>
      <c r="N233" s="109"/>
      <c r="O233" s="170" t="e">
        <f>O218</f>
        <v>#DIV/0!</v>
      </c>
      <c r="P233" s="170" t="e">
        <f>P218</f>
        <v>#DIV/0!</v>
      </c>
      <c r="Q233" s="170" t="e">
        <f>Q218+Q231</f>
        <v>#DIV/0!</v>
      </c>
      <c r="R233" s="170" t="e">
        <f t="shared" ref="R233:W233" si="280">R218+R231</f>
        <v>#DIV/0!</v>
      </c>
      <c r="S233" s="170" t="e">
        <f t="shared" si="280"/>
        <v>#DIV/0!</v>
      </c>
      <c r="T233" s="170" t="e">
        <f t="shared" si="280"/>
        <v>#DIV/0!</v>
      </c>
      <c r="U233" s="170" t="e">
        <f t="shared" si="280"/>
        <v>#DIV/0!</v>
      </c>
      <c r="V233" s="170" t="e">
        <f t="shared" si="280"/>
        <v>#DIV/0!</v>
      </c>
      <c r="W233" s="223" t="e">
        <f t="shared" si="280"/>
        <v>#DIV/0!</v>
      </c>
      <c r="X233" s="224" t="e">
        <f>W233/X191</f>
        <v>#DIV/0!</v>
      </c>
    </row>
    <row r="234" spans="1:28" x14ac:dyDescent="0.2">
      <c r="A234" s="142"/>
      <c r="B234" s="104"/>
      <c r="C234" s="133"/>
      <c r="D234" s="133"/>
      <c r="E234" s="133"/>
      <c r="F234" s="133"/>
      <c r="G234" s="147"/>
      <c r="H234" s="133"/>
      <c r="I234" s="147"/>
      <c r="J234" s="133"/>
      <c r="K234" s="147"/>
      <c r="L234" s="147"/>
      <c r="M234" s="133"/>
      <c r="N234" s="133"/>
      <c r="O234" s="133"/>
      <c r="P234" s="133"/>
      <c r="Q234" s="133"/>
      <c r="R234" s="133"/>
      <c r="S234" s="133"/>
      <c r="T234" s="133"/>
      <c r="U234" s="133"/>
      <c r="V234" s="133"/>
      <c r="W234" s="148"/>
      <c r="X234" s="173"/>
      <c r="Y234" s="4"/>
      <c r="Z234" s="4"/>
      <c r="AA234" s="4"/>
      <c r="AB234" s="4"/>
    </row>
    <row r="235" spans="1:28" x14ac:dyDescent="0.2">
      <c r="A235" s="241" t="s">
        <v>98</v>
      </c>
      <c r="B235" s="242" t="s">
        <v>128</v>
      </c>
      <c r="C235" s="110"/>
      <c r="D235" s="110"/>
      <c r="E235" s="110"/>
      <c r="F235" s="110"/>
      <c r="G235" s="111"/>
      <c r="H235" s="110"/>
      <c r="I235" s="111"/>
      <c r="J235" s="110"/>
      <c r="K235" s="111"/>
      <c r="L235" s="111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8"/>
      <c r="X235" s="174"/>
      <c r="Y235" s="4"/>
      <c r="Z235" s="4"/>
      <c r="AA235" s="4"/>
      <c r="AB235" s="4"/>
    </row>
    <row r="236" spans="1:28" x14ac:dyDescent="0.2">
      <c r="A236" s="143"/>
      <c r="B236" s="208" t="s">
        <v>133</v>
      </c>
      <c r="C236" s="110"/>
      <c r="D236" s="110"/>
      <c r="E236" s="110"/>
      <c r="F236" s="110"/>
      <c r="G236" s="111"/>
      <c r="H236" s="110"/>
      <c r="I236" s="111"/>
      <c r="J236" s="110"/>
      <c r="K236" s="111"/>
      <c r="L236" s="111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8"/>
      <c r="X236" s="229">
        <v>111895</v>
      </c>
      <c r="Y236" s="4"/>
      <c r="Z236" s="4"/>
      <c r="AA236" s="4"/>
      <c r="AB236" s="4"/>
    </row>
    <row r="237" spans="1:28" x14ac:dyDescent="0.2">
      <c r="A237" s="143"/>
      <c r="B237" s="106" t="s">
        <v>1</v>
      </c>
      <c r="C237" s="97"/>
      <c r="D237" s="77"/>
      <c r="E237" s="95"/>
      <c r="F237" s="95"/>
      <c r="G237" s="98"/>
      <c r="H237" s="97"/>
      <c r="I237" s="98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103"/>
      <c r="X237" s="143"/>
    </row>
    <row r="238" spans="1:28" x14ac:dyDescent="0.2">
      <c r="A238" s="143"/>
      <c r="B238" s="90"/>
      <c r="C238" s="97" t="s">
        <v>30</v>
      </c>
      <c r="D238" s="75" t="e">
        <f t="shared" ref="D238:D243" si="281">F238/$F$7</f>
        <v>#DIV/0!</v>
      </c>
      <c r="E238" s="66" t="e">
        <f t="shared" ref="E238:E243" si="282">F238/$F$7*$E$7</f>
        <v>#DIV/0!</v>
      </c>
      <c r="F238" s="24">
        <v>0</v>
      </c>
      <c r="G238" s="62"/>
      <c r="H238" s="165" t="e">
        <f t="shared" ref="H238:H243" si="283">G238*E238</f>
        <v>#DIV/0!</v>
      </c>
      <c r="I238" s="99" t="e">
        <f t="shared" ref="I238:I243" si="284">E238*$I$6</f>
        <v>#DIV/0!</v>
      </c>
      <c r="J238" s="99" t="e">
        <f t="shared" ref="J238:J243" si="285">H238*$J$6</f>
        <v>#DIV/0!</v>
      </c>
      <c r="K238" s="99" t="e">
        <f t="shared" ref="K238:K243" si="286">MIN(($K$6*$K$7*(E238/2080)),(H238*$K$6))</f>
        <v>#DIV/0!</v>
      </c>
      <c r="L238" s="99" t="e">
        <f t="shared" ref="L238:L243" si="287">MIN(($L$6*$L$7*(E238/2080)),(H238*$L$6))</f>
        <v>#DIV/0!</v>
      </c>
      <c r="M238" s="137"/>
      <c r="N238" s="136"/>
      <c r="O238" s="99" t="e">
        <f t="shared" ref="O238:O243" si="288">N238*H238/100</f>
        <v>#DIV/0!</v>
      </c>
      <c r="P238" s="99" t="e">
        <f t="shared" ref="P238:P243" si="289">SUM(I238:L238)+O238</f>
        <v>#DIV/0!</v>
      </c>
      <c r="Q238" s="99" t="e">
        <f t="shared" ref="Q238:Q243" si="290">H238+P238</f>
        <v>#DIV/0!</v>
      </c>
      <c r="R238" s="99" t="e">
        <f t="shared" ref="R238:R243" si="291">Q238*$R$6</f>
        <v>#DIV/0!</v>
      </c>
      <c r="S238" s="99" t="e">
        <f t="shared" ref="S238:S243" si="292">Q238+R238</f>
        <v>#DIV/0!</v>
      </c>
      <c r="T238" s="99" t="e">
        <f t="shared" ref="T238:T243" si="293">$T$6*S238</f>
        <v>#DIV/0!</v>
      </c>
      <c r="U238" s="165" t="e">
        <f t="shared" ref="U238:U243" si="294">S238+T238</f>
        <v>#DIV/0!</v>
      </c>
      <c r="V238" s="99" t="e">
        <f t="shared" ref="V238:V243" si="295">$V$6*U238</f>
        <v>#DIV/0!</v>
      </c>
      <c r="W238" s="167" t="e">
        <f t="shared" ref="W238:W243" si="296">U238+V238</f>
        <v>#DIV/0!</v>
      </c>
      <c r="X238" s="143"/>
    </row>
    <row r="239" spans="1:28" x14ac:dyDescent="0.2">
      <c r="A239" s="143"/>
      <c r="B239" s="90"/>
      <c r="C239" s="97" t="s">
        <v>30</v>
      </c>
      <c r="D239" s="75" t="e">
        <f t="shared" si="281"/>
        <v>#DIV/0!</v>
      </c>
      <c r="E239" s="66" t="e">
        <f t="shared" si="282"/>
        <v>#DIV/0!</v>
      </c>
      <c r="F239" s="24"/>
      <c r="G239" s="62"/>
      <c r="H239" s="165" t="e">
        <f t="shared" si="283"/>
        <v>#DIV/0!</v>
      </c>
      <c r="I239" s="99" t="e">
        <f t="shared" si="284"/>
        <v>#DIV/0!</v>
      </c>
      <c r="J239" s="99" t="e">
        <f t="shared" si="285"/>
        <v>#DIV/0!</v>
      </c>
      <c r="K239" s="99" t="e">
        <f t="shared" si="286"/>
        <v>#DIV/0!</v>
      </c>
      <c r="L239" s="99" t="e">
        <f t="shared" si="287"/>
        <v>#DIV/0!</v>
      </c>
      <c r="M239" s="137"/>
      <c r="N239" s="136"/>
      <c r="O239" s="99" t="e">
        <f t="shared" si="288"/>
        <v>#DIV/0!</v>
      </c>
      <c r="P239" s="99" t="e">
        <f t="shared" si="289"/>
        <v>#DIV/0!</v>
      </c>
      <c r="Q239" s="99" t="e">
        <f t="shared" si="290"/>
        <v>#DIV/0!</v>
      </c>
      <c r="R239" s="99" t="e">
        <f t="shared" si="291"/>
        <v>#DIV/0!</v>
      </c>
      <c r="S239" s="99" t="e">
        <f t="shared" si="292"/>
        <v>#DIV/0!</v>
      </c>
      <c r="T239" s="99" t="e">
        <f t="shared" si="293"/>
        <v>#DIV/0!</v>
      </c>
      <c r="U239" s="165" t="e">
        <f t="shared" si="294"/>
        <v>#DIV/0!</v>
      </c>
      <c r="V239" s="99" t="e">
        <f t="shared" si="295"/>
        <v>#DIV/0!</v>
      </c>
      <c r="W239" s="167" t="e">
        <f t="shared" si="296"/>
        <v>#DIV/0!</v>
      </c>
      <c r="X239" s="143"/>
    </row>
    <row r="240" spans="1:28" x14ac:dyDescent="0.2">
      <c r="A240" s="143"/>
      <c r="B240" s="90"/>
      <c r="C240" s="97" t="s">
        <v>30</v>
      </c>
      <c r="D240" s="75" t="e">
        <f t="shared" si="281"/>
        <v>#DIV/0!</v>
      </c>
      <c r="E240" s="66" t="e">
        <f t="shared" si="282"/>
        <v>#DIV/0!</v>
      </c>
      <c r="F240" s="84"/>
      <c r="G240" s="62"/>
      <c r="H240" s="165" t="e">
        <f t="shared" si="283"/>
        <v>#DIV/0!</v>
      </c>
      <c r="I240" s="99" t="e">
        <f t="shared" si="284"/>
        <v>#DIV/0!</v>
      </c>
      <c r="J240" s="99" t="e">
        <f t="shared" si="285"/>
        <v>#DIV/0!</v>
      </c>
      <c r="K240" s="99" t="e">
        <f t="shared" si="286"/>
        <v>#DIV/0!</v>
      </c>
      <c r="L240" s="99" t="e">
        <f t="shared" si="287"/>
        <v>#DIV/0!</v>
      </c>
      <c r="M240" s="137"/>
      <c r="N240" s="136"/>
      <c r="O240" s="99" t="e">
        <f t="shared" si="288"/>
        <v>#DIV/0!</v>
      </c>
      <c r="P240" s="99" t="e">
        <f t="shared" si="289"/>
        <v>#DIV/0!</v>
      </c>
      <c r="Q240" s="99" t="e">
        <f t="shared" si="290"/>
        <v>#DIV/0!</v>
      </c>
      <c r="R240" s="99" t="e">
        <f t="shared" si="291"/>
        <v>#DIV/0!</v>
      </c>
      <c r="S240" s="99" t="e">
        <f t="shared" si="292"/>
        <v>#DIV/0!</v>
      </c>
      <c r="T240" s="99" t="e">
        <f t="shared" si="293"/>
        <v>#DIV/0!</v>
      </c>
      <c r="U240" s="165" t="e">
        <f t="shared" si="294"/>
        <v>#DIV/0!</v>
      </c>
      <c r="V240" s="99" t="e">
        <f t="shared" si="295"/>
        <v>#DIV/0!</v>
      </c>
      <c r="W240" s="167" t="e">
        <f t="shared" si="296"/>
        <v>#DIV/0!</v>
      </c>
      <c r="X240" s="143"/>
    </row>
    <row r="241" spans="1:24" x14ac:dyDescent="0.2">
      <c r="A241" s="143"/>
      <c r="B241" s="90"/>
      <c r="C241" s="97" t="s">
        <v>30</v>
      </c>
      <c r="D241" s="75" t="e">
        <f t="shared" si="281"/>
        <v>#DIV/0!</v>
      </c>
      <c r="E241" s="66" t="e">
        <f t="shared" si="282"/>
        <v>#DIV/0!</v>
      </c>
      <c r="F241" s="24"/>
      <c r="G241" s="62"/>
      <c r="H241" s="165" t="e">
        <f t="shared" si="283"/>
        <v>#DIV/0!</v>
      </c>
      <c r="I241" s="99" t="e">
        <f t="shared" si="284"/>
        <v>#DIV/0!</v>
      </c>
      <c r="J241" s="99" t="e">
        <f t="shared" si="285"/>
        <v>#DIV/0!</v>
      </c>
      <c r="K241" s="99" t="e">
        <f t="shared" si="286"/>
        <v>#DIV/0!</v>
      </c>
      <c r="L241" s="99" t="e">
        <f t="shared" si="287"/>
        <v>#DIV/0!</v>
      </c>
      <c r="M241" s="137"/>
      <c r="N241" s="136"/>
      <c r="O241" s="99" t="e">
        <f t="shared" si="288"/>
        <v>#DIV/0!</v>
      </c>
      <c r="P241" s="99" t="e">
        <f t="shared" si="289"/>
        <v>#DIV/0!</v>
      </c>
      <c r="Q241" s="99" t="e">
        <f t="shared" si="290"/>
        <v>#DIV/0!</v>
      </c>
      <c r="R241" s="99" t="e">
        <f t="shared" si="291"/>
        <v>#DIV/0!</v>
      </c>
      <c r="S241" s="99" t="e">
        <f t="shared" si="292"/>
        <v>#DIV/0!</v>
      </c>
      <c r="T241" s="99" t="e">
        <f t="shared" si="293"/>
        <v>#DIV/0!</v>
      </c>
      <c r="U241" s="165" t="e">
        <f t="shared" si="294"/>
        <v>#DIV/0!</v>
      </c>
      <c r="V241" s="99" t="e">
        <f t="shared" si="295"/>
        <v>#DIV/0!</v>
      </c>
      <c r="W241" s="167" t="e">
        <f t="shared" si="296"/>
        <v>#DIV/0!</v>
      </c>
      <c r="X241" s="143"/>
    </row>
    <row r="242" spans="1:24" x14ac:dyDescent="0.2">
      <c r="A242" s="143"/>
      <c r="B242" s="90"/>
      <c r="C242" s="97" t="s">
        <v>30</v>
      </c>
      <c r="D242" s="75" t="e">
        <f t="shared" si="281"/>
        <v>#DIV/0!</v>
      </c>
      <c r="E242" s="66" t="e">
        <f t="shared" si="282"/>
        <v>#DIV/0!</v>
      </c>
      <c r="F242" s="84"/>
      <c r="G242" s="62"/>
      <c r="H242" s="165" t="e">
        <f t="shared" si="283"/>
        <v>#DIV/0!</v>
      </c>
      <c r="I242" s="99" t="e">
        <f t="shared" si="284"/>
        <v>#DIV/0!</v>
      </c>
      <c r="J242" s="99" t="e">
        <f t="shared" si="285"/>
        <v>#DIV/0!</v>
      </c>
      <c r="K242" s="99" t="e">
        <f t="shared" si="286"/>
        <v>#DIV/0!</v>
      </c>
      <c r="L242" s="99" t="e">
        <f t="shared" si="287"/>
        <v>#DIV/0!</v>
      </c>
      <c r="M242" s="53"/>
      <c r="N242" s="85"/>
      <c r="O242" s="99" t="e">
        <f t="shared" si="288"/>
        <v>#DIV/0!</v>
      </c>
      <c r="P242" s="99" t="e">
        <f t="shared" si="289"/>
        <v>#DIV/0!</v>
      </c>
      <c r="Q242" s="99" t="e">
        <f t="shared" si="290"/>
        <v>#DIV/0!</v>
      </c>
      <c r="R242" s="99" t="e">
        <f t="shared" si="291"/>
        <v>#DIV/0!</v>
      </c>
      <c r="S242" s="99" t="e">
        <f t="shared" si="292"/>
        <v>#DIV/0!</v>
      </c>
      <c r="T242" s="99" t="e">
        <f t="shared" si="293"/>
        <v>#DIV/0!</v>
      </c>
      <c r="U242" s="165" t="e">
        <f t="shared" si="294"/>
        <v>#DIV/0!</v>
      </c>
      <c r="V242" s="99" t="e">
        <f t="shared" si="295"/>
        <v>#DIV/0!</v>
      </c>
      <c r="W242" s="167" t="e">
        <f t="shared" si="296"/>
        <v>#DIV/0!</v>
      </c>
      <c r="X242" s="143"/>
    </row>
    <row r="243" spans="1:24" x14ac:dyDescent="0.2">
      <c r="A243" s="143"/>
      <c r="B243" s="90"/>
      <c r="C243" s="97" t="s">
        <v>30</v>
      </c>
      <c r="D243" s="75" t="e">
        <f t="shared" si="281"/>
        <v>#DIV/0!</v>
      </c>
      <c r="E243" s="66" t="e">
        <f t="shared" si="282"/>
        <v>#DIV/0!</v>
      </c>
      <c r="F243" s="24"/>
      <c r="G243" s="62"/>
      <c r="H243" s="165" t="e">
        <f t="shared" si="283"/>
        <v>#DIV/0!</v>
      </c>
      <c r="I243" s="99" t="e">
        <f t="shared" si="284"/>
        <v>#DIV/0!</v>
      </c>
      <c r="J243" s="99" t="e">
        <f t="shared" si="285"/>
        <v>#DIV/0!</v>
      </c>
      <c r="K243" s="99" t="e">
        <f t="shared" si="286"/>
        <v>#DIV/0!</v>
      </c>
      <c r="L243" s="99" t="e">
        <f t="shared" si="287"/>
        <v>#DIV/0!</v>
      </c>
      <c r="M243" s="53"/>
      <c r="N243" s="85"/>
      <c r="O243" s="99" t="e">
        <f t="shared" si="288"/>
        <v>#DIV/0!</v>
      </c>
      <c r="P243" s="99" t="e">
        <f t="shared" si="289"/>
        <v>#DIV/0!</v>
      </c>
      <c r="Q243" s="99" t="e">
        <f t="shared" si="290"/>
        <v>#DIV/0!</v>
      </c>
      <c r="R243" s="99" t="e">
        <f t="shared" si="291"/>
        <v>#DIV/0!</v>
      </c>
      <c r="S243" s="99" t="e">
        <f t="shared" si="292"/>
        <v>#DIV/0!</v>
      </c>
      <c r="T243" s="99" t="e">
        <f t="shared" si="293"/>
        <v>#DIV/0!</v>
      </c>
      <c r="U243" s="165" t="e">
        <f t="shared" si="294"/>
        <v>#DIV/0!</v>
      </c>
      <c r="V243" s="99" t="e">
        <f t="shared" si="295"/>
        <v>#DIV/0!</v>
      </c>
      <c r="W243" s="167" t="e">
        <f t="shared" si="296"/>
        <v>#DIV/0!</v>
      </c>
      <c r="X243" s="143"/>
    </row>
    <row r="244" spans="1:24" s="2" customFormat="1" x14ac:dyDescent="0.2">
      <c r="A244" s="144"/>
      <c r="B244" s="106" t="s">
        <v>2</v>
      </c>
      <c r="C244" s="101"/>
      <c r="D244" s="76" t="e">
        <f>SUM(D238:D243)</f>
        <v>#DIV/0!</v>
      </c>
      <c r="E244" s="68" t="e">
        <f>SUM(E238:E243)</f>
        <v>#DIV/0!</v>
      </c>
      <c r="F244" s="68">
        <f>SUM(F238:F243)</f>
        <v>0</v>
      </c>
      <c r="G244" s="119"/>
      <c r="H244" s="166" t="e">
        <f>SUM(H238:H243)</f>
        <v>#DIV/0!</v>
      </c>
      <c r="I244" s="119" t="e">
        <f>SUM(I238:I243)</f>
        <v>#DIV/0!</v>
      </c>
      <c r="J244" s="119" t="e">
        <f>SUM(J238:J243)</f>
        <v>#DIV/0!</v>
      </c>
      <c r="K244" s="119" t="e">
        <f>SUM(K238:K243)</f>
        <v>#DIV/0!</v>
      </c>
      <c r="L244" s="119" t="e">
        <f>SUM(L238:L243)</f>
        <v>#DIV/0!</v>
      </c>
      <c r="M244" s="101"/>
      <c r="N244" s="101"/>
      <c r="O244" s="119" t="e">
        <f t="shared" ref="O244:W244" si="297">SUM(O238:O243)</f>
        <v>#DIV/0!</v>
      </c>
      <c r="P244" s="119" t="e">
        <f t="shared" si="297"/>
        <v>#DIV/0!</v>
      </c>
      <c r="Q244" s="166" t="e">
        <f t="shared" si="297"/>
        <v>#DIV/0!</v>
      </c>
      <c r="R244" s="166" t="e">
        <f t="shared" si="297"/>
        <v>#DIV/0!</v>
      </c>
      <c r="S244" s="166" t="e">
        <f t="shared" si="297"/>
        <v>#DIV/0!</v>
      </c>
      <c r="T244" s="119" t="e">
        <f t="shared" si="297"/>
        <v>#DIV/0!</v>
      </c>
      <c r="U244" s="166" t="e">
        <f t="shared" si="297"/>
        <v>#DIV/0!</v>
      </c>
      <c r="V244" s="119" t="e">
        <f t="shared" si="297"/>
        <v>#DIV/0!</v>
      </c>
      <c r="W244" s="168" t="e">
        <f t="shared" si="297"/>
        <v>#DIV/0!</v>
      </c>
      <c r="X244" s="144"/>
    </row>
    <row r="245" spans="1:24" x14ac:dyDescent="0.2">
      <c r="A245" s="143"/>
      <c r="B245" s="106"/>
      <c r="C245" s="97"/>
      <c r="D245" s="77"/>
      <c r="E245" s="69"/>
      <c r="F245" s="105"/>
      <c r="G245" s="99"/>
      <c r="H245" s="165"/>
      <c r="I245" s="99"/>
      <c r="J245" s="166"/>
      <c r="K245" s="165"/>
      <c r="L245" s="165"/>
      <c r="M245" s="97"/>
      <c r="N245" s="97"/>
      <c r="O245" s="165"/>
      <c r="P245" s="165"/>
      <c r="Q245" s="165"/>
      <c r="R245" s="165"/>
      <c r="S245" s="165"/>
      <c r="T245" s="165"/>
      <c r="U245" s="165"/>
      <c r="V245" s="165"/>
      <c r="W245" s="167"/>
      <c r="X245" s="143"/>
    </row>
    <row r="246" spans="1:24" x14ac:dyDescent="0.2">
      <c r="A246" s="143"/>
      <c r="B246" s="106" t="s">
        <v>89</v>
      </c>
      <c r="C246" s="97"/>
      <c r="D246" s="77"/>
      <c r="E246" s="69"/>
      <c r="F246" s="105"/>
      <c r="G246" s="99"/>
      <c r="H246" s="165"/>
      <c r="I246" s="99"/>
      <c r="J246" s="165"/>
      <c r="K246" s="165"/>
      <c r="L246" s="165"/>
      <c r="M246" s="97"/>
      <c r="N246" s="97"/>
      <c r="O246" s="165"/>
      <c r="P246" s="165"/>
      <c r="Q246" s="165"/>
      <c r="R246" s="165"/>
      <c r="S246" s="165"/>
      <c r="T246" s="165"/>
      <c r="U246" s="165"/>
      <c r="V246" s="165"/>
      <c r="W246" s="167"/>
      <c r="X246" s="143"/>
    </row>
    <row r="247" spans="1:24" x14ac:dyDescent="0.2">
      <c r="A247" s="143"/>
      <c r="B247" s="123"/>
      <c r="C247" s="97" t="s">
        <v>30</v>
      </c>
      <c r="D247" s="75" t="e">
        <f t="shared" ref="D247:D253" si="298">F247/$F$8</f>
        <v>#DIV/0!</v>
      </c>
      <c r="E247" s="66" t="e">
        <f t="shared" ref="E247:E253" si="299">F247/$F$8*$E$8</f>
        <v>#DIV/0!</v>
      </c>
      <c r="F247" s="84"/>
      <c r="G247" s="62"/>
      <c r="H247" s="165" t="e">
        <f>G247*E247</f>
        <v>#DIV/0!</v>
      </c>
      <c r="I247" s="99" t="e">
        <f>E247*$I$6</f>
        <v>#DIV/0!</v>
      </c>
      <c r="J247" s="99" t="e">
        <f>H247*$J$6</f>
        <v>#DIV/0!</v>
      </c>
      <c r="K247" s="99" t="e">
        <f>MIN(($K$6*$K$7*(E247/2080)),(H247*$K$6))</f>
        <v>#DIV/0!</v>
      </c>
      <c r="L247" s="99" t="e">
        <f>MIN(($L$6*$L$7*(E247/2080)),(H247*$L$6))</f>
        <v>#DIV/0!</v>
      </c>
      <c r="M247" s="137"/>
      <c r="N247" s="136"/>
      <c r="O247" s="99" t="e">
        <f>N247*H247/100</f>
        <v>#DIV/0!</v>
      </c>
      <c r="P247" s="99" t="e">
        <f>SUM(I247:L247)+O247</f>
        <v>#DIV/0!</v>
      </c>
      <c r="Q247" s="165" t="e">
        <f>H247+P247</f>
        <v>#DIV/0!</v>
      </c>
      <c r="R247" s="165" t="e">
        <f>Q247*$R$6</f>
        <v>#DIV/0!</v>
      </c>
      <c r="S247" s="165" t="e">
        <f>R247+Q247</f>
        <v>#DIV/0!</v>
      </c>
      <c r="T247" s="99" t="e">
        <f>$T$6*S247</f>
        <v>#DIV/0!</v>
      </c>
      <c r="U247" s="165" t="e">
        <f>S247+T247</f>
        <v>#DIV/0!</v>
      </c>
      <c r="V247" s="99" t="e">
        <f>$V$6*U247</f>
        <v>#DIV/0!</v>
      </c>
      <c r="W247" s="167" t="e">
        <f>U247+V247</f>
        <v>#DIV/0!</v>
      </c>
      <c r="X247" s="143"/>
    </row>
    <row r="248" spans="1:24" x14ac:dyDescent="0.2">
      <c r="A248" s="143"/>
      <c r="B248" s="123"/>
      <c r="C248" s="97" t="s">
        <v>30</v>
      </c>
      <c r="D248" s="75" t="e">
        <f t="shared" si="298"/>
        <v>#DIV/0!</v>
      </c>
      <c r="E248" s="66" t="e">
        <f t="shared" si="299"/>
        <v>#DIV/0!</v>
      </c>
      <c r="F248" s="24"/>
      <c r="G248" s="62"/>
      <c r="H248" s="165" t="e">
        <f t="shared" ref="H248:H253" si="300">G248*E248</f>
        <v>#DIV/0!</v>
      </c>
      <c r="I248" s="99" t="e">
        <f t="shared" ref="I248:I253" si="301">E248*$I$6</f>
        <v>#DIV/0!</v>
      </c>
      <c r="J248" s="99" t="e">
        <f t="shared" ref="J248:J253" si="302">H248*$J$6</f>
        <v>#DIV/0!</v>
      </c>
      <c r="K248" s="99" t="e">
        <f t="shared" ref="K248:K253" si="303">MIN(($K$6*$K$7*(E248/2080)),(H248*$K$6))</f>
        <v>#DIV/0!</v>
      </c>
      <c r="L248" s="99" t="e">
        <f t="shared" ref="L248:L253" si="304">MIN(($L$6*$L$7*(E248/2080)),(H248*$L$6))</f>
        <v>#DIV/0!</v>
      </c>
      <c r="M248" s="137"/>
      <c r="N248" s="136"/>
      <c r="O248" s="99" t="e">
        <f t="shared" ref="O248:O253" si="305">N248*H248/100</f>
        <v>#DIV/0!</v>
      </c>
      <c r="P248" s="99" t="e">
        <f t="shared" ref="P248:P253" si="306">SUM(I248:L248)+O248</f>
        <v>#DIV/0!</v>
      </c>
      <c r="Q248" s="165" t="e">
        <f t="shared" ref="Q248:Q253" si="307">H248+P248</f>
        <v>#DIV/0!</v>
      </c>
      <c r="R248" s="165" t="e">
        <f t="shared" ref="R248:R253" si="308">Q248*$R$6</f>
        <v>#DIV/0!</v>
      </c>
      <c r="S248" s="165" t="e">
        <f t="shared" ref="S248:S253" si="309">R248+Q248</f>
        <v>#DIV/0!</v>
      </c>
      <c r="T248" s="99" t="e">
        <f t="shared" ref="T248:T253" si="310">$T$6*S248</f>
        <v>#DIV/0!</v>
      </c>
      <c r="U248" s="165" t="e">
        <f t="shared" ref="U248:U253" si="311">S248+T248</f>
        <v>#DIV/0!</v>
      </c>
      <c r="V248" s="99" t="e">
        <f t="shared" ref="V248:V253" si="312">$V$6*U248</f>
        <v>#DIV/0!</v>
      </c>
      <c r="W248" s="167" t="e">
        <f t="shared" ref="W248:W253" si="313">U248+V248</f>
        <v>#DIV/0!</v>
      </c>
      <c r="X248" s="143"/>
    </row>
    <row r="249" spans="1:24" x14ac:dyDescent="0.2">
      <c r="A249" s="143"/>
      <c r="B249" s="123"/>
      <c r="C249" s="97" t="s">
        <v>30</v>
      </c>
      <c r="D249" s="75" t="e">
        <f t="shared" si="298"/>
        <v>#DIV/0!</v>
      </c>
      <c r="E249" s="66" t="e">
        <f t="shared" si="299"/>
        <v>#DIV/0!</v>
      </c>
      <c r="F249" s="24">
        <v>0</v>
      </c>
      <c r="G249" s="62"/>
      <c r="H249" s="165" t="e">
        <f t="shared" si="300"/>
        <v>#DIV/0!</v>
      </c>
      <c r="I249" s="99" t="e">
        <f t="shared" si="301"/>
        <v>#DIV/0!</v>
      </c>
      <c r="J249" s="99" t="e">
        <f t="shared" si="302"/>
        <v>#DIV/0!</v>
      </c>
      <c r="K249" s="99" t="e">
        <f t="shared" si="303"/>
        <v>#DIV/0!</v>
      </c>
      <c r="L249" s="99" t="e">
        <f t="shared" si="304"/>
        <v>#DIV/0!</v>
      </c>
      <c r="M249" s="137"/>
      <c r="N249" s="136"/>
      <c r="O249" s="99" t="e">
        <f t="shared" si="305"/>
        <v>#DIV/0!</v>
      </c>
      <c r="P249" s="99" t="e">
        <f t="shared" si="306"/>
        <v>#DIV/0!</v>
      </c>
      <c r="Q249" s="165" t="e">
        <f t="shared" si="307"/>
        <v>#DIV/0!</v>
      </c>
      <c r="R249" s="165" t="e">
        <f t="shared" si="308"/>
        <v>#DIV/0!</v>
      </c>
      <c r="S249" s="165" t="e">
        <f t="shared" si="309"/>
        <v>#DIV/0!</v>
      </c>
      <c r="T249" s="99" t="e">
        <f t="shared" si="310"/>
        <v>#DIV/0!</v>
      </c>
      <c r="U249" s="165" t="e">
        <f t="shared" si="311"/>
        <v>#DIV/0!</v>
      </c>
      <c r="V249" s="99" t="e">
        <f t="shared" si="312"/>
        <v>#DIV/0!</v>
      </c>
      <c r="W249" s="167" t="e">
        <f t="shared" si="313"/>
        <v>#DIV/0!</v>
      </c>
      <c r="X249" s="143"/>
    </row>
    <row r="250" spans="1:24" x14ac:dyDescent="0.2">
      <c r="A250" s="143"/>
      <c r="B250" s="123"/>
      <c r="C250" s="97" t="s">
        <v>30</v>
      </c>
      <c r="D250" s="75" t="e">
        <f t="shared" si="298"/>
        <v>#DIV/0!</v>
      </c>
      <c r="E250" s="66" t="e">
        <f t="shared" si="299"/>
        <v>#DIV/0!</v>
      </c>
      <c r="F250" s="24"/>
      <c r="G250" s="62"/>
      <c r="H250" s="165" t="e">
        <f t="shared" si="300"/>
        <v>#DIV/0!</v>
      </c>
      <c r="I250" s="99" t="e">
        <f t="shared" si="301"/>
        <v>#DIV/0!</v>
      </c>
      <c r="J250" s="99" t="e">
        <f t="shared" si="302"/>
        <v>#DIV/0!</v>
      </c>
      <c r="K250" s="99" t="e">
        <f t="shared" si="303"/>
        <v>#DIV/0!</v>
      </c>
      <c r="L250" s="99" t="e">
        <f t="shared" si="304"/>
        <v>#DIV/0!</v>
      </c>
      <c r="M250" s="53"/>
      <c r="N250" s="85"/>
      <c r="O250" s="99" t="e">
        <f t="shared" si="305"/>
        <v>#DIV/0!</v>
      </c>
      <c r="P250" s="99" t="e">
        <f t="shared" si="306"/>
        <v>#DIV/0!</v>
      </c>
      <c r="Q250" s="165" t="e">
        <f t="shared" si="307"/>
        <v>#DIV/0!</v>
      </c>
      <c r="R250" s="165" t="e">
        <f t="shared" si="308"/>
        <v>#DIV/0!</v>
      </c>
      <c r="S250" s="165" t="e">
        <f t="shared" si="309"/>
        <v>#DIV/0!</v>
      </c>
      <c r="T250" s="99" t="e">
        <f t="shared" si="310"/>
        <v>#DIV/0!</v>
      </c>
      <c r="U250" s="165" t="e">
        <f t="shared" si="311"/>
        <v>#DIV/0!</v>
      </c>
      <c r="V250" s="99" t="e">
        <f t="shared" si="312"/>
        <v>#DIV/0!</v>
      </c>
      <c r="W250" s="167" t="e">
        <f t="shared" si="313"/>
        <v>#DIV/0!</v>
      </c>
      <c r="X250" s="143"/>
    </row>
    <row r="251" spans="1:24" x14ac:dyDescent="0.2">
      <c r="A251" s="143"/>
      <c r="B251" s="123"/>
      <c r="C251" s="97" t="s">
        <v>30</v>
      </c>
      <c r="D251" s="75" t="e">
        <f t="shared" si="298"/>
        <v>#DIV/0!</v>
      </c>
      <c r="E251" s="66" t="e">
        <f t="shared" si="299"/>
        <v>#DIV/0!</v>
      </c>
      <c r="F251" s="24"/>
      <c r="G251" s="62"/>
      <c r="H251" s="165" t="e">
        <f t="shared" si="300"/>
        <v>#DIV/0!</v>
      </c>
      <c r="I251" s="99" t="e">
        <f t="shared" si="301"/>
        <v>#DIV/0!</v>
      </c>
      <c r="J251" s="99" t="e">
        <f t="shared" si="302"/>
        <v>#DIV/0!</v>
      </c>
      <c r="K251" s="99" t="e">
        <f t="shared" si="303"/>
        <v>#DIV/0!</v>
      </c>
      <c r="L251" s="99" t="e">
        <f t="shared" si="304"/>
        <v>#DIV/0!</v>
      </c>
      <c r="M251" s="53"/>
      <c r="N251" s="85"/>
      <c r="O251" s="99" t="e">
        <f t="shared" si="305"/>
        <v>#DIV/0!</v>
      </c>
      <c r="P251" s="99" t="e">
        <f t="shared" si="306"/>
        <v>#DIV/0!</v>
      </c>
      <c r="Q251" s="165" t="e">
        <f t="shared" si="307"/>
        <v>#DIV/0!</v>
      </c>
      <c r="R251" s="165" t="e">
        <f t="shared" si="308"/>
        <v>#DIV/0!</v>
      </c>
      <c r="S251" s="165" t="e">
        <f t="shared" si="309"/>
        <v>#DIV/0!</v>
      </c>
      <c r="T251" s="99" t="e">
        <f t="shared" si="310"/>
        <v>#DIV/0!</v>
      </c>
      <c r="U251" s="165" t="e">
        <f t="shared" si="311"/>
        <v>#DIV/0!</v>
      </c>
      <c r="V251" s="99" t="e">
        <f t="shared" si="312"/>
        <v>#DIV/0!</v>
      </c>
      <c r="W251" s="167" t="e">
        <f t="shared" si="313"/>
        <v>#DIV/0!</v>
      </c>
      <c r="X251" s="143"/>
    </row>
    <row r="252" spans="1:24" x14ac:dyDescent="0.2">
      <c r="A252" s="143"/>
      <c r="B252" s="123"/>
      <c r="C252" s="97" t="s">
        <v>30</v>
      </c>
      <c r="D252" s="75" t="e">
        <f t="shared" si="298"/>
        <v>#DIV/0!</v>
      </c>
      <c r="E252" s="66" t="e">
        <f t="shared" si="299"/>
        <v>#DIV/0!</v>
      </c>
      <c r="F252" s="24"/>
      <c r="G252" s="62"/>
      <c r="H252" s="165" t="e">
        <f t="shared" si="300"/>
        <v>#DIV/0!</v>
      </c>
      <c r="I252" s="99" t="e">
        <f t="shared" si="301"/>
        <v>#DIV/0!</v>
      </c>
      <c r="J252" s="99" t="e">
        <f t="shared" si="302"/>
        <v>#DIV/0!</v>
      </c>
      <c r="K252" s="99" t="e">
        <f t="shared" si="303"/>
        <v>#DIV/0!</v>
      </c>
      <c r="L252" s="99" t="e">
        <f t="shared" si="304"/>
        <v>#DIV/0!</v>
      </c>
      <c r="M252" s="53"/>
      <c r="N252" s="85"/>
      <c r="O252" s="99" t="e">
        <f t="shared" si="305"/>
        <v>#DIV/0!</v>
      </c>
      <c r="P252" s="99" t="e">
        <f t="shared" si="306"/>
        <v>#DIV/0!</v>
      </c>
      <c r="Q252" s="165" t="e">
        <f t="shared" si="307"/>
        <v>#DIV/0!</v>
      </c>
      <c r="R252" s="165" t="e">
        <f t="shared" si="308"/>
        <v>#DIV/0!</v>
      </c>
      <c r="S252" s="165" t="e">
        <f t="shared" si="309"/>
        <v>#DIV/0!</v>
      </c>
      <c r="T252" s="99" t="e">
        <f t="shared" si="310"/>
        <v>#DIV/0!</v>
      </c>
      <c r="U252" s="165" t="e">
        <f t="shared" si="311"/>
        <v>#DIV/0!</v>
      </c>
      <c r="V252" s="99" t="e">
        <f t="shared" si="312"/>
        <v>#DIV/0!</v>
      </c>
      <c r="W252" s="167" t="e">
        <f t="shared" si="313"/>
        <v>#DIV/0!</v>
      </c>
      <c r="X252" s="143"/>
    </row>
    <row r="253" spans="1:24" x14ac:dyDescent="0.2">
      <c r="A253" s="143"/>
      <c r="B253" s="123"/>
      <c r="C253" s="97" t="s">
        <v>30</v>
      </c>
      <c r="D253" s="75" t="e">
        <f t="shared" si="298"/>
        <v>#DIV/0!</v>
      </c>
      <c r="E253" s="66" t="e">
        <f t="shared" si="299"/>
        <v>#DIV/0!</v>
      </c>
      <c r="F253" s="24"/>
      <c r="G253" s="62"/>
      <c r="H253" s="165" t="e">
        <f t="shared" si="300"/>
        <v>#DIV/0!</v>
      </c>
      <c r="I253" s="99" t="e">
        <f t="shared" si="301"/>
        <v>#DIV/0!</v>
      </c>
      <c r="J253" s="99" t="e">
        <f t="shared" si="302"/>
        <v>#DIV/0!</v>
      </c>
      <c r="K253" s="99" t="e">
        <f t="shared" si="303"/>
        <v>#DIV/0!</v>
      </c>
      <c r="L253" s="99" t="e">
        <f t="shared" si="304"/>
        <v>#DIV/0!</v>
      </c>
      <c r="M253" s="53"/>
      <c r="N253" s="85"/>
      <c r="O253" s="99" t="e">
        <f t="shared" si="305"/>
        <v>#DIV/0!</v>
      </c>
      <c r="P253" s="99" t="e">
        <f t="shared" si="306"/>
        <v>#DIV/0!</v>
      </c>
      <c r="Q253" s="165" t="e">
        <f t="shared" si="307"/>
        <v>#DIV/0!</v>
      </c>
      <c r="R253" s="165" t="e">
        <f t="shared" si="308"/>
        <v>#DIV/0!</v>
      </c>
      <c r="S253" s="165" t="e">
        <f t="shared" si="309"/>
        <v>#DIV/0!</v>
      </c>
      <c r="T253" s="99" t="e">
        <f t="shared" si="310"/>
        <v>#DIV/0!</v>
      </c>
      <c r="U253" s="165" t="e">
        <f t="shared" si="311"/>
        <v>#DIV/0!</v>
      </c>
      <c r="V253" s="99" t="e">
        <f t="shared" si="312"/>
        <v>#DIV/0!</v>
      </c>
      <c r="W253" s="167" t="e">
        <f t="shared" si="313"/>
        <v>#DIV/0!</v>
      </c>
      <c r="X253" s="143"/>
    </row>
    <row r="254" spans="1:24" x14ac:dyDescent="0.2">
      <c r="A254" s="143"/>
      <c r="B254" s="106" t="s">
        <v>92</v>
      </c>
      <c r="C254" s="97"/>
      <c r="D254" s="75"/>
      <c r="E254" s="66"/>
      <c r="F254" s="66"/>
      <c r="G254" s="99"/>
      <c r="H254" s="165"/>
      <c r="I254" s="99"/>
      <c r="J254" s="99"/>
      <c r="K254" s="99"/>
      <c r="L254" s="99"/>
      <c r="M254" s="97"/>
      <c r="N254" s="125"/>
      <c r="O254" s="99"/>
      <c r="P254" s="99"/>
      <c r="Q254" s="165"/>
      <c r="R254" s="165"/>
      <c r="S254" s="165"/>
      <c r="T254" s="99"/>
      <c r="U254" s="165"/>
      <c r="V254" s="99"/>
      <c r="W254" s="167"/>
      <c r="X254" s="143"/>
    </row>
    <row r="255" spans="1:24" x14ac:dyDescent="0.2">
      <c r="A255" s="143"/>
      <c r="B255" s="123"/>
      <c r="C255" s="97" t="s">
        <v>30</v>
      </c>
      <c r="D255" s="75" t="e">
        <f t="shared" ref="D255:D260" si="314">F255/$F$7</f>
        <v>#DIV/0!</v>
      </c>
      <c r="E255" s="66" t="e">
        <f t="shared" ref="E255:E260" si="315">F255/$F$7*$E$7</f>
        <v>#DIV/0!</v>
      </c>
      <c r="F255" s="24"/>
      <c r="G255" s="62"/>
      <c r="H255" s="165" t="e">
        <f t="shared" ref="H255:H260" si="316">G255*E255</f>
        <v>#DIV/0!</v>
      </c>
      <c r="I255" s="99" t="e">
        <f t="shared" ref="I255:I260" si="317">E255*$I$6</f>
        <v>#DIV/0!</v>
      </c>
      <c r="J255" s="99" t="e">
        <f t="shared" ref="J255:J260" si="318">H255*$J$6</f>
        <v>#DIV/0!</v>
      </c>
      <c r="K255" s="99" t="e">
        <f t="shared" ref="K255:K260" si="319">MIN(($K$6*$K$7*(E255/2080)),(H255*$K$6))</f>
        <v>#DIV/0!</v>
      </c>
      <c r="L255" s="99" t="e">
        <f t="shared" ref="L255:L260" si="320">MIN(($L$6*$L$7*(E255/2080)),(H255*$L$6))</f>
        <v>#DIV/0!</v>
      </c>
      <c r="M255" s="137"/>
      <c r="N255" s="136"/>
      <c r="O255" s="99" t="e">
        <f t="shared" ref="O255:O260" si="321">N255*H255/100</f>
        <v>#DIV/0!</v>
      </c>
      <c r="P255" s="99" t="e">
        <f t="shared" ref="P255:P260" si="322">SUM(I255:L255)+O255</f>
        <v>#DIV/0!</v>
      </c>
      <c r="Q255" s="165" t="e">
        <f t="shared" ref="Q255:Q260" si="323">H255+P255</f>
        <v>#DIV/0!</v>
      </c>
      <c r="R255" s="165" t="e">
        <f t="shared" ref="R255:R260" si="324">Q255*$R$6</f>
        <v>#DIV/0!</v>
      </c>
      <c r="S255" s="165" t="e">
        <f t="shared" ref="S255:S260" si="325">R255+Q255</f>
        <v>#DIV/0!</v>
      </c>
      <c r="T255" s="99" t="e">
        <f t="shared" ref="T255:T260" si="326">$T$6*S255</f>
        <v>#DIV/0!</v>
      </c>
      <c r="U255" s="165" t="e">
        <f t="shared" ref="U255:U260" si="327">S255+T255</f>
        <v>#DIV/0!</v>
      </c>
      <c r="V255" s="99" t="e">
        <f t="shared" ref="V255:V260" si="328">$V$6*U255</f>
        <v>#DIV/0!</v>
      </c>
      <c r="W255" s="167" t="e">
        <f t="shared" ref="W255:W260" si="329">U255+V255</f>
        <v>#DIV/0!</v>
      </c>
      <c r="X255" s="143"/>
    </row>
    <row r="256" spans="1:24" x14ac:dyDescent="0.2">
      <c r="A256" s="143"/>
      <c r="B256" s="123"/>
      <c r="C256" s="97" t="s">
        <v>30</v>
      </c>
      <c r="D256" s="75" t="e">
        <f t="shared" si="314"/>
        <v>#DIV/0!</v>
      </c>
      <c r="E256" s="66" t="e">
        <f t="shared" si="315"/>
        <v>#DIV/0!</v>
      </c>
      <c r="F256" s="24"/>
      <c r="G256" s="62"/>
      <c r="H256" s="165" t="e">
        <f t="shared" si="316"/>
        <v>#DIV/0!</v>
      </c>
      <c r="I256" s="99" t="e">
        <f t="shared" si="317"/>
        <v>#DIV/0!</v>
      </c>
      <c r="J256" s="99" t="e">
        <f t="shared" si="318"/>
        <v>#DIV/0!</v>
      </c>
      <c r="K256" s="99" t="e">
        <f t="shared" si="319"/>
        <v>#DIV/0!</v>
      </c>
      <c r="L256" s="99" t="e">
        <f t="shared" si="320"/>
        <v>#DIV/0!</v>
      </c>
      <c r="M256" s="137"/>
      <c r="N256" s="136"/>
      <c r="O256" s="99" t="e">
        <f t="shared" si="321"/>
        <v>#DIV/0!</v>
      </c>
      <c r="P256" s="99" t="e">
        <f t="shared" si="322"/>
        <v>#DIV/0!</v>
      </c>
      <c r="Q256" s="165" t="e">
        <f t="shared" si="323"/>
        <v>#DIV/0!</v>
      </c>
      <c r="R256" s="165" t="e">
        <f t="shared" si="324"/>
        <v>#DIV/0!</v>
      </c>
      <c r="S256" s="165" t="e">
        <f t="shared" si="325"/>
        <v>#DIV/0!</v>
      </c>
      <c r="T256" s="99" t="e">
        <f t="shared" si="326"/>
        <v>#DIV/0!</v>
      </c>
      <c r="U256" s="165" t="e">
        <f t="shared" si="327"/>
        <v>#DIV/0!</v>
      </c>
      <c r="V256" s="99" t="e">
        <f t="shared" si="328"/>
        <v>#DIV/0!</v>
      </c>
      <c r="W256" s="167" t="e">
        <f t="shared" si="329"/>
        <v>#DIV/0!</v>
      </c>
      <c r="X256" s="143"/>
    </row>
    <row r="257" spans="1:24" x14ac:dyDescent="0.2">
      <c r="A257" s="143"/>
      <c r="B257" s="123"/>
      <c r="C257" s="97" t="s">
        <v>30</v>
      </c>
      <c r="D257" s="75" t="e">
        <f t="shared" si="314"/>
        <v>#DIV/0!</v>
      </c>
      <c r="E257" s="66" t="e">
        <f t="shared" si="315"/>
        <v>#DIV/0!</v>
      </c>
      <c r="F257" s="24"/>
      <c r="G257" s="62"/>
      <c r="H257" s="165" t="e">
        <f t="shared" si="316"/>
        <v>#DIV/0!</v>
      </c>
      <c r="I257" s="99" t="e">
        <f t="shared" si="317"/>
        <v>#DIV/0!</v>
      </c>
      <c r="J257" s="99" t="e">
        <f t="shared" si="318"/>
        <v>#DIV/0!</v>
      </c>
      <c r="K257" s="99" t="e">
        <f t="shared" si="319"/>
        <v>#DIV/0!</v>
      </c>
      <c r="L257" s="99" t="e">
        <f t="shared" si="320"/>
        <v>#DIV/0!</v>
      </c>
      <c r="M257" s="53"/>
      <c r="N257" s="85"/>
      <c r="O257" s="99" t="e">
        <f t="shared" si="321"/>
        <v>#DIV/0!</v>
      </c>
      <c r="P257" s="99" t="e">
        <f t="shared" si="322"/>
        <v>#DIV/0!</v>
      </c>
      <c r="Q257" s="165" t="e">
        <f t="shared" si="323"/>
        <v>#DIV/0!</v>
      </c>
      <c r="R257" s="165" t="e">
        <f t="shared" si="324"/>
        <v>#DIV/0!</v>
      </c>
      <c r="S257" s="165" t="e">
        <f t="shared" si="325"/>
        <v>#DIV/0!</v>
      </c>
      <c r="T257" s="99" t="e">
        <f t="shared" si="326"/>
        <v>#DIV/0!</v>
      </c>
      <c r="U257" s="165" t="e">
        <f t="shared" si="327"/>
        <v>#DIV/0!</v>
      </c>
      <c r="V257" s="99" t="e">
        <f t="shared" si="328"/>
        <v>#DIV/0!</v>
      </c>
      <c r="W257" s="167" t="e">
        <f t="shared" si="329"/>
        <v>#DIV/0!</v>
      </c>
      <c r="X257" s="143"/>
    </row>
    <row r="258" spans="1:24" x14ac:dyDescent="0.2">
      <c r="A258" s="143"/>
      <c r="B258" s="123"/>
      <c r="C258" s="97" t="s">
        <v>30</v>
      </c>
      <c r="D258" s="75" t="e">
        <f t="shared" si="314"/>
        <v>#DIV/0!</v>
      </c>
      <c r="E258" s="66" t="e">
        <f t="shared" si="315"/>
        <v>#DIV/0!</v>
      </c>
      <c r="F258" s="24"/>
      <c r="G258" s="62"/>
      <c r="H258" s="165" t="e">
        <f t="shared" si="316"/>
        <v>#DIV/0!</v>
      </c>
      <c r="I258" s="99" t="e">
        <f t="shared" si="317"/>
        <v>#DIV/0!</v>
      </c>
      <c r="J258" s="99" t="e">
        <f t="shared" si="318"/>
        <v>#DIV/0!</v>
      </c>
      <c r="K258" s="99" t="e">
        <f t="shared" si="319"/>
        <v>#DIV/0!</v>
      </c>
      <c r="L258" s="99" t="e">
        <f t="shared" si="320"/>
        <v>#DIV/0!</v>
      </c>
      <c r="M258" s="53"/>
      <c r="N258" s="85"/>
      <c r="O258" s="99" t="e">
        <f t="shared" si="321"/>
        <v>#DIV/0!</v>
      </c>
      <c r="P258" s="99" t="e">
        <f t="shared" si="322"/>
        <v>#DIV/0!</v>
      </c>
      <c r="Q258" s="165" t="e">
        <f t="shared" si="323"/>
        <v>#DIV/0!</v>
      </c>
      <c r="R258" s="165" t="e">
        <f t="shared" si="324"/>
        <v>#DIV/0!</v>
      </c>
      <c r="S258" s="165" t="e">
        <f t="shared" si="325"/>
        <v>#DIV/0!</v>
      </c>
      <c r="T258" s="99" t="e">
        <f t="shared" si="326"/>
        <v>#DIV/0!</v>
      </c>
      <c r="U258" s="165" t="e">
        <f t="shared" si="327"/>
        <v>#DIV/0!</v>
      </c>
      <c r="V258" s="99" t="e">
        <f t="shared" si="328"/>
        <v>#DIV/0!</v>
      </c>
      <c r="W258" s="167" t="e">
        <f t="shared" si="329"/>
        <v>#DIV/0!</v>
      </c>
      <c r="X258" s="143"/>
    </row>
    <row r="259" spans="1:24" x14ac:dyDescent="0.2">
      <c r="A259" s="143"/>
      <c r="B259" s="123"/>
      <c r="C259" s="97" t="s">
        <v>30</v>
      </c>
      <c r="D259" s="75" t="e">
        <f t="shared" si="314"/>
        <v>#DIV/0!</v>
      </c>
      <c r="E259" s="66" t="e">
        <f t="shared" si="315"/>
        <v>#DIV/0!</v>
      </c>
      <c r="F259" s="24"/>
      <c r="G259" s="62"/>
      <c r="H259" s="165" t="e">
        <f t="shared" si="316"/>
        <v>#DIV/0!</v>
      </c>
      <c r="I259" s="99" t="e">
        <f t="shared" si="317"/>
        <v>#DIV/0!</v>
      </c>
      <c r="J259" s="99" t="e">
        <f t="shared" si="318"/>
        <v>#DIV/0!</v>
      </c>
      <c r="K259" s="99" t="e">
        <f t="shared" si="319"/>
        <v>#DIV/0!</v>
      </c>
      <c r="L259" s="99" t="e">
        <f t="shared" si="320"/>
        <v>#DIV/0!</v>
      </c>
      <c r="M259" s="53"/>
      <c r="N259" s="85"/>
      <c r="O259" s="99" t="e">
        <f t="shared" si="321"/>
        <v>#DIV/0!</v>
      </c>
      <c r="P259" s="99" t="e">
        <f t="shared" si="322"/>
        <v>#DIV/0!</v>
      </c>
      <c r="Q259" s="165" t="e">
        <f t="shared" si="323"/>
        <v>#DIV/0!</v>
      </c>
      <c r="R259" s="165" t="e">
        <f t="shared" si="324"/>
        <v>#DIV/0!</v>
      </c>
      <c r="S259" s="165" t="e">
        <f t="shared" si="325"/>
        <v>#DIV/0!</v>
      </c>
      <c r="T259" s="99" t="e">
        <f t="shared" si="326"/>
        <v>#DIV/0!</v>
      </c>
      <c r="U259" s="165" t="e">
        <f t="shared" si="327"/>
        <v>#DIV/0!</v>
      </c>
      <c r="V259" s="99" t="e">
        <f t="shared" si="328"/>
        <v>#DIV/0!</v>
      </c>
      <c r="W259" s="167" t="e">
        <f t="shared" si="329"/>
        <v>#DIV/0!</v>
      </c>
      <c r="X259" s="143"/>
    </row>
    <row r="260" spans="1:24" x14ac:dyDescent="0.2">
      <c r="A260" s="143"/>
      <c r="B260" s="123"/>
      <c r="C260" s="97" t="s">
        <v>30</v>
      </c>
      <c r="D260" s="75" t="e">
        <f t="shared" si="314"/>
        <v>#DIV/0!</v>
      </c>
      <c r="E260" s="66" t="e">
        <f t="shared" si="315"/>
        <v>#DIV/0!</v>
      </c>
      <c r="F260" s="24"/>
      <c r="G260" s="62"/>
      <c r="H260" s="165" t="e">
        <f t="shared" si="316"/>
        <v>#DIV/0!</v>
      </c>
      <c r="I260" s="99" t="e">
        <f t="shared" si="317"/>
        <v>#DIV/0!</v>
      </c>
      <c r="J260" s="99" t="e">
        <f t="shared" si="318"/>
        <v>#DIV/0!</v>
      </c>
      <c r="K260" s="99" t="e">
        <f t="shared" si="319"/>
        <v>#DIV/0!</v>
      </c>
      <c r="L260" s="99" t="e">
        <f t="shared" si="320"/>
        <v>#DIV/0!</v>
      </c>
      <c r="M260" s="53"/>
      <c r="N260" s="85"/>
      <c r="O260" s="99" t="e">
        <f t="shared" si="321"/>
        <v>#DIV/0!</v>
      </c>
      <c r="P260" s="99" t="e">
        <f t="shared" si="322"/>
        <v>#DIV/0!</v>
      </c>
      <c r="Q260" s="165" t="e">
        <f t="shared" si="323"/>
        <v>#DIV/0!</v>
      </c>
      <c r="R260" s="165" t="e">
        <f t="shared" si="324"/>
        <v>#DIV/0!</v>
      </c>
      <c r="S260" s="165" t="e">
        <f t="shared" si="325"/>
        <v>#DIV/0!</v>
      </c>
      <c r="T260" s="99" t="e">
        <f t="shared" si="326"/>
        <v>#DIV/0!</v>
      </c>
      <c r="U260" s="165" t="e">
        <f t="shared" si="327"/>
        <v>#DIV/0!</v>
      </c>
      <c r="V260" s="99" t="e">
        <f t="shared" si="328"/>
        <v>#DIV/0!</v>
      </c>
      <c r="W260" s="167" t="e">
        <f t="shared" si="329"/>
        <v>#DIV/0!</v>
      </c>
      <c r="X260" s="143"/>
    </row>
    <row r="261" spans="1:24" s="2" customFormat="1" x14ac:dyDescent="0.2">
      <c r="A261" s="144"/>
      <c r="B261" s="106" t="s">
        <v>4</v>
      </c>
      <c r="C261" s="101"/>
      <c r="D261" s="76" t="e">
        <f>SUM(D247:D260)</f>
        <v>#DIV/0!</v>
      </c>
      <c r="E261" s="68" t="e">
        <f>SUM(E247:E260)</f>
        <v>#DIV/0!</v>
      </c>
      <c r="F261" s="68">
        <f>SUM(F247:F260)</f>
        <v>0</v>
      </c>
      <c r="G261" s="119"/>
      <c r="H261" s="166" t="e">
        <f>SUM(H247:H260)</f>
        <v>#DIV/0!</v>
      </c>
      <c r="I261" s="119" t="e">
        <f>SUM(I247:I260)</f>
        <v>#DIV/0!</v>
      </c>
      <c r="J261" s="119" t="e">
        <f>SUM(J247:J260)</f>
        <v>#DIV/0!</v>
      </c>
      <c r="K261" s="119" t="e">
        <f>SUM(K247:K260)</f>
        <v>#DIV/0!</v>
      </c>
      <c r="L261" s="119" t="e">
        <f>SUM(L247:L260)</f>
        <v>#DIV/0!</v>
      </c>
      <c r="M261" s="101"/>
      <c r="N261" s="101"/>
      <c r="O261" s="119" t="e">
        <f t="shared" ref="O261:W261" si="330">SUM(O247:O260)</f>
        <v>#DIV/0!</v>
      </c>
      <c r="P261" s="119" t="e">
        <f t="shared" si="330"/>
        <v>#DIV/0!</v>
      </c>
      <c r="Q261" s="166" t="e">
        <f t="shared" si="330"/>
        <v>#DIV/0!</v>
      </c>
      <c r="R261" s="166" t="e">
        <f t="shared" si="330"/>
        <v>#DIV/0!</v>
      </c>
      <c r="S261" s="166" t="e">
        <f t="shared" si="330"/>
        <v>#DIV/0!</v>
      </c>
      <c r="T261" s="119" t="e">
        <f t="shared" si="330"/>
        <v>#DIV/0!</v>
      </c>
      <c r="U261" s="166" t="e">
        <f t="shared" si="330"/>
        <v>#DIV/0!</v>
      </c>
      <c r="V261" s="119" t="e">
        <f t="shared" si="330"/>
        <v>#DIV/0!</v>
      </c>
      <c r="W261" s="168" t="e">
        <f t="shared" si="330"/>
        <v>#DIV/0!</v>
      </c>
      <c r="X261" s="144"/>
    </row>
    <row r="262" spans="1:24" s="2" customFormat="1" x14ac:dyDescent="0.2">
      <c r="A262" s="144"/>
      <c r="B262" s="106"/>
      <c r="C262" s="101"/>
      <c r="D262" s="76"/>
      <c r="E262" s="68"/>
      <c r="F262" s="68"/>
      <c r="G262" s="119"/>
      <c r="H262" s="107"/>
      <c r="I262" s="72"/>
      <c r="J262" s="72"/>
      <c r="K262" s="72"/>
      <c r="L262" s="72"/>
      <c r="M262" s="101"/>
      <c r="N262" s="101"/>
      <c r="O262" s="119"/>
      <c r="P262" s="119"/>
      <c r="Q262" s="166"/>
      <c r="R262" s="166"/>
      <c r="S262" s="166"/>
      <c r="T262" s="119"/>
      <c r="U262" s="166"/>
      <c r="V262" s="119"/>
      <c r="W262" s="168"/>
      <c r="X262" s="144"/>
    </row>
    <row r="263" spans="1:24" s="2" customFormat="1" x14ac:dyDescent="0.2">
      <c r="A263" s="144"/>
      <c r="B263" s="106" t="s">
        <v>44</v>
      </c>
      <c r="C263" s="101"/>
      <c r="D263" s="76"/>
      <c r="E263" s="68"/>
      <c r="F263" s="68"/>
      <c r="G263" s="119"/>
      <c r="H263" s="107"/>
      <c r="I263" s="72"/>
      <c r="J263" s="72"/>
      <c r="K263" s="72"/>
      <c r="L263" s="72"/>
      <c r="M263" s="101"/>
      <c r="N263" s="101"/>
      <c r="O263" s="166" t="e">
        <f>O261+O244</f>
        <v>#DIV/0!</v>
      </c>
      <c r="P263" s="166" t="e">
        <f t="shared" ref="P263:V263" si="331">P261+P244</f>
        <v>#DIV/0!</v>
      </c>
      <c r="Q263" s="166" t="e">
        <f t="shared" si="331"/>
        <v>#DIV/0!</v>
      </c>
      <c r="R263" s="166" t="e">
        <f t="shared" si="331"/>
        <v>#DIV/0!</v>
      </c>
      <c r="S263" s="166" t="e">
        <f t="shared" si="331"/>
        <v>#DIV/0!</v>
      </c>
      <c r="T263" s="166" t="e">
        <f t="shared" si="331"/>
        <v>#DIV/0!</v>
      </c>
      <c r="U263" s="166" t="e">
        <f t="shared" si="331"/>
        <v>#DIV/0!</v>
      </c>
      <c r="V263" s="166" t="e">
        <f t="shared" si="331"/>
        <v>#DIV/0!</v>
      </c>
      <c r="W263" s="168" t="e">
        <f>W261+W244</f>
        <v>#DIV/0!</v>
      </c>
      <c r="X263" s="144"/>
    </row>
    <row r="264" spans="1:24" s="2" customFormat="1" x14ac:dyDescent="0.2">
      <c r="A264" s="144"/>
      <c r="B264" s="106"/>
      <c r="C264" s="101"/>
      <c r="D264" s="76"/>
      <c r="E264" s="68"/>
      <c r="F264" s="124"/>
      <c r="G264" s="119"/>
      <c r="H264" s="107"/>
      <c r="I264" s="72"/>
      <c r="J264" s="72"/>
      <c r="K264" s="72"/>
      <c r="L264" s="72"/>
      <c r="M264" s="101"/>
      <c r="N264" s="101"/>
      <c r="O264" s="72"/>
      <c r="P264" s="72"/>
      <c r="Q264" s="107"/>
      <c r="R264" s="107"/>
      <c r="S264" s="107"/>
      <c r="T264" s="72"/>
      <c r="U264" s="107"/>
      <c r="V264" s="72"/>
      <c r="W264" s="108"/>
      <c r="X264" s="144"/>
    </row>
    <row r="265" spans="1:24" s="2" customFormat="1" x14ac:dyDescent="0.2">
      <c r="A265" s="144"/>
      <c r="B265" s="106" t="s">
        <v>85</v>
      </c>
      <c r="C265" s="101"/>
      <c r="D265" s="76"/>
      <c r="E265" s="68"/>
      <c r="F265" s="124"/>
      <c r="G265" s="119"/>
      <c r="H265" s="107"/>
      <c r="I265" s="72"/>
      <c r="J265" s="72"/>
      <c r="K265" s="72"/>
      <c r="L265" s="72"/>
      <c r="M265" s="101"/>
      <c r="N265" s="101"/>
      <c r="O265" s="72"/>
      <c r="P265" s="72"/>
      <c r="Q265" s="107"/>
      <c r="R265" s="107"/>
      <c r="S265" s="107"/>
      <c r="T265" s="72"/>
      <c r="U265" s="107"/>
      <c r="V265" s="72"/>
      <c r="W265" s="108"/>
      <c r="X265" s="144"/>
    </row>
    <row r="266" spans="1:24" s="2" customFormat="1" x14ac:dyDescent="0.2">
      <c r="A266" s="144"/>
      <c r="B266" s="139"/>
      <c r="C266" s="101"/>
      <c r="D266" s="76"/>
      <c r="E266" s="68"/>
      <c r="F266" s="124"/>
      <c r="G266" s="119"/>
      <c r="H266" s="107"/>
      <c r="I266" s="72"/>
      <c r="J266" s="72"/>
      <c r="K266" s="72"/>
      <c r="L266" s="72"/>
      <c r="M266" s="101"/>
      <c r="N266" s="101"/>
      <c r="O266" s="72"/>
      <c r="P266" s="72"/>
      <c r="Q266" s="169"/>
      <c r="R266" s="165">
        <f>Q266*$R$6</f>
        <v>0</v>
      </c>
      <c r="S266" s="165">
        <f>R266+Q266</f>
        <v>0</v>
      </c>
      <c r="T266" s="99">
        <f>$T$6*S266</f>
        <v>0</v>
      </c>
      <c r="U266" s="165">
        <f>S266+T266</f>
        <v>0</v>
      </c>
      <c r="V266" s="99">
        <f>$V$6*U266</f>
        <v>0</v>
      </c>
      <c r="W266" s="167">
        <f>U266+V266</f>
        <v>0</v>
      </c>
      <c r="X266" s="144"/>
    </row>
    <row r="267" spans="1:24" s="2" customFormat="1" x14ac:dyDescent="0.2">
      <c r="A267" s="144"/>
      <c r="B267" s="139"/>
      <c r="C267" s="101"/>
      <c r="D267" s="76"/>
      <c r="E267" s="68"/>
      <c r="F267" s="124"/>
      <c r="G267" s="119"/>
      <c r="H267" s="107"/>
      <c r="I267" s="72"/>
      <c r="J267" s="72"/>
      <c r="K267" s="72"/>
      <c r="L267" s="72"/>
      <c r="M267" s="101"/>
      <c r="N267" s="101"/>
      <c r="O267" s="72"/>
      <c r="P267" s="72"/>
      <c r="Q267" s="169"/>
      <c r="R267" s="165">
        <f t="shared" ref="R267:R274" si="332">Q267*$R$6</f>
        <v>0</v>
      </c>
      <c r="S267" s="165">
        <f t="shared" ref="S267:S274" si="333">R267+Q267</f>
        <v>0</v>
      </c>
      <c r="T267" s="99">
        <f t="shared" ref="T267:T274" si="334">$T$6*S267</f>
        <v>0</v>
      </c>
      <c r="U267" s="165">
        <f t="shared" ref="U267:U274" si="335">S267+T267</f>
        <v>0</v>
      </c>
      <c r="V267" s="99">
        <f t="shared" ref="V267:V274" si="336">$V$6*U267</f>
        <v>0</v>
      </c>
      <c r="W267" s="167">
        <f t="shared" ref="W267:W274" si="337">U267+V267</f>
        <v>0</v>
      </c>
      <c r="X267" s="144"/>
    </row>
    <row r="268" spans="1:24" s="2" customFormat="1" x14ac:dyDescent="0.2">
      <c r="A268" s="144"/>
      <c r="B268" s="139"/>
      <c r="C268" s="101"/>
      <c r="D268" s="76"/>
      <c r="E268" s="68"/>
      <c r="F268" s="68"/>
      <c r="G268" s="119"/>
      <c r="H268" s="107"/>
      <c r="I268" s="72"/>
      <c r="J268" s="72"/>
      <c r="K268" s="72"/>
      <c r="L268" s="72"/>
      <c r="M268" s="101"/>
      <c r="N268" s="101"/>
      <c r="O268" s="72"/>
      <c r="P268" s="72"/>
      <c r="Q268" s="169"/>
      <c r="R268" s="165">
        <f t="shared" si="332"/>
        <v>0</v>
      </c>
      <c r="S268" s="165">
        <f t="shared" si="333"/>
        <v>0</v>
      </c>
      <c r="T268" s="99">
        <f t="shared" si="334"/>
        <v>0</v>
      </c>
      <c r="U268" s="165">
        <f t="shared" si="335"/>
        <v>0</v>
      </c>
      <c r="V268" s="99">
        <f t="shared" si="336"/>
        <v>0</v>
      </c>
      <c r="W268" s="167">
        <f t="shared" si="337"/>
        <v>0</v>
      </c>
      <c r="X268" s="144"/>
    </row>
    <row r="269" spans="1:24" s="2" customFormat="1" x14ac:dyDescent="0.2">
      <c r="A269" s="144"/>
      <c r="B269" s="139"/>
      <c r="C269" s="101"/>
      <c r="D269" s="76"/>
      <c r="E269" s="68"/>
      <c r="F269" s="68"/>
      <c r="G269" s="119"/>
      <c r="H269" s="107"/>
      <c r="I269" s="72"/>
      <c r="J269" s="72"/>
      <c r="K269" s="72"/>
      <c r="L269" s="72"/>
      <c r="M269" s="101"/>
      <c r="N269" s="101"/>
      <c r="O269" s="72"/>
      <c r="P269" s="72"/>
      <c r="Q269" s="169"/>
      <c r="R269" s="165">
        <f t="shared" si="332"/>
        <v>0</v>
      </c>
      <c r="S269" s="165">
        <f t="shared" si="333"/>
        <v>0</v>
      </c>
      <c r="T269" s="99">
        <f t="shared" si="334"/>
        <v>0</v>
      </c>
      <c r="U269" s="165">
        <f t="shared" si="335"/>
        <v>0</v>
      </c>
      <c r="V269" s="99">
        <f t="shared" si="336"/>
        <v>0</v>
      </c>
      <c r="W269" s="167">
        <f t="shared" si="337"/>
        <v>0</v>
      </c>
      <c r="X269" s="144"/>
    </row>
    <row r="270" spans="1:24" s="2" customFormat="1" x14ac:dyDescent="0.2">
      <c r="A270" s="144"/>
      <c r="B270" s="140"/>
      <c r="C270" s="101"/>
      <c r="D270" s="76"/>
      <c r="E270" s="68"/>
      <c r="F270" s="68"/>
      <c r="G270" s="119"/>
      <c r="H270" s="107"/>
      <c r="I270" s="72"/>
      <c r="J270" s="72"/>
      <c r="K270" s="72"/>
      <c r="L270" s="72"/>
      <c r="M270" s="101"/>
      <c r="N270" s="101"/>
      <c r="O270" s="72"/>
      <c r="P270" s="72"/>
      <c r="Q270" s="169"/>
      <c r="R270" s="165">
        <f t="shared" si="332"/>
        <v>0</v>
      </c>
      <c r="S270" s="165">
        <f t="shared" si="333"/>
        <v>0</v>
      </c>
      <c r="T270" s="99">
        <f t="shared" si="334"/>
        <v>0</v>
      </c>
      <c r="U270" s="165">
        <f t="shared" si="335"/>
        <v>0</v>
      </c>
      <c r="V270" s="99">
        <f t="shared" si="336"/>
        <v>0</v>
      </c>
      <c r="W270" s="167">
        <f t="shared" si="337"/>
        <v>0</v>
      </c>
      <c r="X270" s="144"/>
    </row>
    <row r="271" spans="1:24" s="2" customFormat="1" x14ac:dyDescent="0.2">
      <c r="A271" s="144"/>
      <c r="B271" s="140"/>
      <c r="C271" s="101"/>
      <c r="D271" s="76"/>
      <c r="E271" s="68"/>
      <c r="F271" s="68"/>
      <c r="G271" s="119"/>
      <c r="H271" s="107"/>
      <c r="I271" s="72"/>
      <c r="J271" s="72"/>
      <c r="K271" s="72"/>
      <c r="L271" s="72"/>
      <c r="M271" s="101"/>
      <c r="N271" s="101"/>
      <c r="O271" s="72"/>
      <c r="P271" s="72"/>
      <c r="Q271" s="169"/>
      <c r="R271" s="165">
        <f t="shared" si="332"/>
        <v>0</v>
      </c>
      <c r="S271" s="165">
        <f t="shared" si="333"/>
        <v>0</v>
      </c>
      <c r="T271" s="99">
        <f t="shared" si="334"/>
        <v>0</v>
      </c>
      <c r="U271" s="165">
        <f t="shared" si="335"/>
        <v>0</v>
      </c>
      <c r="V271" s="99">
        <f t="shared" si="336"/>
        <v>0</v>
      </c>
      <c r="W271" s="167">
        <f t="shared" si="337"/>
        <v>0</v>
      </c>
      <c r="X271" s="144"/>
    </row>
    <row r="272" spans="1:24" s="2" customFormat="1" x14ac:dyDescent="0.2">
      <c r="A272" s="144"/>
      <c r="B272" s="140"/>
      <c r="C272" s="101"/>
      <c r="D272" s="76"/>
      <c r="E272" s="68"/>
      <c r="F272" s="68"/>
      <c r="G272" s="119"/>
      <c r="H272" s="107"/>
      <c r="I272" s="72"/>
      <c r="J272" s="72"/>
      <c r="K272" s="72"/>
      <c r="L272" s="72"/>
      <c r="M272" s="101"/>
      <c r="N272" s="101"/>
      <c r="O272" s="72"/>
      <c r="P272" s="72"/>
      <c r="Q272" s="169"/>
      <c r="R272" s="165">
        <f t="shared" si="332"/>
        <v>0</v>
      </c>
      <c r="S272" s="165">
        <f t="shared" si="333"/>
        <v>0</v>
      </c>
      <c r="T272" s="99">
        <f t="shared" si="334"/>
        <v>0</v>
      </c>
      <c r="U272" s="165">
        <f t="shared" si="335"/>
        <v>0</v>
      </c>
      <c r="V272" s="99">
        <f t="shared" si="336"/>
        <v>0</v>
      </c>
      <c r="W272" s="167">
        <f t="shared" si="337"/>
        <v>0</v>
      </c>
      <c r="X272" s="144"/>
    </row>
    <row r="273" spans="1:24" s="2" customFormat="1" x14ac:dyDescent="0.2">
      <c r="A273" s="144"/>
      <c r="B273" s="140"/>
      <c r="C273" s="101"/>
      <c r="D273" s="76"/>
      <c r="E273" s="68"/>
      <c r="F273" s="68"/>
      <c r="G273" s="119"/>
      <c r="H273" s="107"/>
      <c r="I273" s="72"/>
      <c r="J273" s="72"/>
      <c r="K273" s="72"/>
      <c r="L273" s="72"/>
      <c r="M273" s="101"/>
      <c r="N273" s="101"/>
      <c r="O273" s="72"/>
      <c r="P273" s="72"/>
      <c r="Q273" s="169"/>
      <c r="R273" s="165">
        <f t="shared" si="332"/>
        <v>0</v>
      </c>
      <c r="S273" s="165">
        <f t="shared" si="333"/>
        <v>0</v>
      </c>
      <c r="T273" s="99">
        <f t="shared" si="334"/>
        <v>0</v>
      </c>
      <c r="U273" s="165">
        <f t="shared" si="335"/>
        <v>0</v>
      </c>
      <c r="V273" s="99">
        <f t="shared" si="336"/>
        <v>0</v>
      </c>
      <c r="W273" s="167">
        <f t="shared" si="337"/>
        <v>0</v>
      </c>
      <c r="X273" s="144"/>
    </row>
    <row r="274" spans="1:24" s="2" customFormat="1" x14ac:dyDescent="0.2">
      <c r="A274" s="144"/>
      <c r="B274" s="140"/>
      <c r="C274" s="101"/>
      <c r="D274" s="76"/>
      <c r="E274" s="68"/>
      <c r="F274" s="68"/>
      <c r="G274" s="119"/>
      <c r="H274" s="107"/>
      <c r="I274" s="72"/>
      <c r="J274" s="72"/>
      <c r="K274" s="72"/>
      <c r="L274" s="72"/>
      <c r="M274" s="101"/>
      <c r="N274" s="101"/>
      <c r="O274" s="72"/>
      <c r="P274" s="72"/>
      <c r="Q274" s="169"/>
      <c r="R274" s="165">
        <f t="shared" si="332"/>
        <v>0</v>
      </c>
      <c r="S274" s="165">
        <f t="shared" si="333"/>
        <v>0</v>
      </c>
      <c r="T274" s="99">
        <f t="shared" si="334"/>
        <v>0</v>
      </c>
      <c r="U274" s="165">
        <f t="shared" si="335"/>
        <v>0</v>
      </c>
      <c r="V274" s="99">
        <f t="shared" si="336"/>
        <v>0</v>
      </c>
      <c r="W274" s="167">
        <f t="shared" si="337"/>
        <v>0</v>
      </c>
      <c r="X274" s="144"/>
    </row>
    <row r="275" spans="1:24" s="2" customFormat="1" x14ac:dyDescent="0.2">
      <c r="A275" s="144"/>
      <c r="B275" s="134"/>
      <c r="C275" s="101"/>
      <c r="D275" s="76"/>
      <c r="E275" s="68"/>
      <c r="F275" s="68"/>
      <c r="G275" s="119"/>
      <c r="H275" s="107"/>
      <c r="I275" s="72"/>
      <c r="J275" s="72"/>
      <c r="K275" s="72"/>
      <c r="L275" s="72"/>
      <c r="M275" s="101"/>
      <c r="N275" s="101"/>
      <c r="O275" s="72"/>
      <c r="P275" s="72"/>
      <c r="Q275" s="166"/>
      <c r="R275" s="166"/>
      <c r="S275" s="166"/>
      <c r="T275" s="119"/>
      <c r="U275" s="166"/>
      <c r="V275" s="119"/>
      <c r="W275" s="168"/>
      <c r="X275" s="144"/>
    </row>
    <row r="276" spans="1:24" s="2" customFormat="1" x14ac:dyDescent="0.2">
      <c r="A276" s="144"/>
      <c r="B276" s="135" t="s">
        <v>87</v>
      </c>
      <c r="C276" s="101"/>
      <c r="D276" s="76"/>
      <c r="E276" s="68"/>
      <c r="F276" s="68"/>
      <c r="G276" s="119"/>
      <c r="H276" s="107"/>
      <c r="I276" s="72"/>
      <c r="J276" s="72"/>
      <c r="K276" s="72"/>
      <c r="L276" s="72"/>
      <c r="M276" s="101"/>
      <c r="N276" s="101"/>
      <c r="O276" s="72"/>
      <c r="P276" s="72"/>
      <c r="Q276" s="166">
        <f t="shared" ref="Q276:V276" si="338">SUM(Q266:Q274)</f>
        <v>0</v>
      </c>
      <c r="R276" s="166">
        <f t="shared" si="338"/>
        <v>0</v>
      </c>
      <c r="S276" s="166">
        <f t="shared" si="338"/>
        <v>0</v>
      </c>
      <c r="T276" s="166">
        <f t="shared" si="338"/>
        <v>0</v>
      </c>
      <c r="U276" s="166">
        <f t="shared" si="338"/>
        <v>0</v>
      </c>
      <c r="V276" s="166">
        <f t="shared" si="338"/>
        <v>0</v>
      </c>
      <c r="W276" s="168">
        <f>SUM(W266:W274)</f>
        <v>0</v>
      </c>
      <c r="X276" s="144"/>
    </row>
    <row r="277" spans="1:24" s="2" customFormat="1" x14ac:dyDescent="0.2">
      <c r="A277" s="144"/>
      <c r="B277" s="106"/>
      <c r="C277" s="101"/>
      <c r="D277" s="76"/>
      <c r="E277" s="68"/>
      <c r="F277" s="68"/>
      <c r="G277" s="119"/>
      <c r="H277" s="107"/>
      <c r="I277" s="72"/>
      <c r="J277" s="72"/>
      <c r="K277" s="72"/>
      <c r="L277" s="72"/>
      <c r="M277" s="101"/>
      <c r="N277" s="101"/>
      <c r="O277" s="72"/>
      <c r="P277" s="72"/>
      <c r="Q277" s="166"/>
      <c r="R277" s="166"/>
      <c r="S277" s="166"/>
      <c r="T277" s="119"/>
      <c r="U277" s="166"/>
      <c r="V277" s="119"/>
      <c r="W277" s="168"/>
      <c r="X277" s="144"/>
    </row>
    <row r="278" spans="1:24" ht="10.8" thickBot="1" x14ac:dyDescent="0.25">
      <c r="A278" s="226" t="s">
        <v>100</v>
      </c>
      <c r="B278" s="116"/>
      <c r="C278" s="109"/>
      <c r="D278" s="117" t="e">
        <f>SUM(D261+D244)</f>
        <v>#DIV/0!</v>
      </c>
      <c r="E278" s="120" t="e">
        <f>SUM(E261+E244)</f>
        <v>#DIV/0!</v>
      </c>
      <c r="F278" s="120">
        <f>SUM(F261+F244)</f>
        <v>0</v>
      </c>
      <c r="G278" s="170"/>
      <c r="H278" s="170" t="e">
        <f>H261+H244</f>
        <v>#DIV/0!</v>
      </c>
      <c r="I278" s="170" t="e">
        <f>I261+I244</f>
        <v>#DIV/0!</v>
      </c>
      <c r="J278" s="170" t="e">
        <f>J261+J244</f>
        <v>#DIV/0!</v>
      </c>
      <c r="K278" s="170" t="e">
        <f>K261+K244</f>
        <v>#DIV/0!</v>
      </c>
      <c r="L278" s="170" t="e">
        <f>L261+L244</f>
        <v>#DIV/0!</v>
      </c>
      <c r="M278" s="109"/>
      <c r="N278" s="109"/>
      <c r="O278" s="170" t="e">
        <f>O263</f>
        <v>#DIV/0!</v>
      </c>
      <c r="P278" s="170" t="e">
        <f>P263</f>
        <v>#DIV/0!</v>
      </c>
      <c r="Q278" s="170" t="e">
        <f>Q263+Q276</f>
        <v>#DIV/0!</v>
      </c>
      <c r="R278" s="170" t="e">
        <f t="shared" ref="R278:W278" si="339">R263+R276</f>
        <v>#DIV/0!</v>
      </c>
      <c r="S278" s="170" t="e">
        <f t="shared" si="339"/>
        <v>#DIV/0!</v>
      </c>
      <c r="T278" s="170" t="e">
        <f t="shared" si="339"/>
        <v>#DIV/0!</v>
      </c>
      <c r="U278" s="170" t="e">
        <f t="shared" si="339"/>
        <v>#DIV/0!</v>
      </c>
      <c r="V278" s="170" t="e">
        <f t="shared" si="339"/>
        <v>#DIV/0!</v>
      </c>
      <c r="W278" s="227" t="e">
        <f t="shared" si="339"/>
        <v>#DIV/0!</v>
      </c>
      <c r="X278" s="228" t="e">
        <f>W278/X236</f>
        <v>#DIV/0!</v>
      </c>
    </row>
    <row r="279" spans="1:24" s="83" customFormat="1" ht="17.25" customHeight="1" thickBot="1" x14ac:dyDescent="0.25">
      <c r="A279" s="142"/>
      <c r="B279" s="150"/>
      <c r="C279" s="150"/>
      <c r="D279" s="151"/>
      <c r="E279" s="151"/>
      <c r="F279" s="151"/>
      <c r="G279" s="152"/>
      <c r="H279" s="150"/>
      <c r="I279" s="152"/>
      <c r="J279" s="150"/>
      <c r="K279" s="150"/>
      <c r="L279" s="150"/>
      <c r="M279" s="150"/>
      <c r="N279" s="150"/>
      <c r="O279" s="150"/>
      <c r="P279" s="150"/>
      <c r="Q279" s="150"/>
      <c r="R279" s="150"/>
      <c r="S279" s="150"/>
      <c r="T279" s="150"/>
      <c r="U279" s="150"/>
      <c r="V279" s="150"/>
      <c r="W279" s="153"/>
      <c r="X279" s="142"/>
    </row>
    <row r="280" spans="1:24" ht="10.8" thickBot="1" x14ac:dyDescent="0.25">
      <c r="A280" s="259" t="s">
        <v>9</v>
      </c>
      <c r="B280" s="259" t="s">
        <v>119</v>
      </c>
      <c r="C280" s="22"/>
      <c r="D280" s="164" t="e">
        <f>D53+D98+D143+D188+D233+D278+#REF!</f>
        <v>#DIV/0!</v>
      </c>
      <c r="E280" s="164" t="e">
        <f>E53+E98+E143+E188+E233+E278+#REF!</f>
        <v>#DIV/0!</v>
      </c>
      <c r="F280" s="164" t="e">
        <f>F53+F98+F143+F188+F233+F278+#REF!</f>
        <v>#REF!</v>
      </c>
      <c r="G280" s="96"/>
      <c r="H280" s="164" t="e">
        <f>H53+H98+H143+H188+H233+H278+#REF!</f>
        <v>#DIV/0!</v>
      </c>
      <c r="I280" s="164" t="e">
        <f>I53+I98+I143+I188+I233+I278+#REF!</f>
        <v>#DIV/0!</v>
      </c>
      <c r="J280" s="164" t="e">
        <f>J53+J98+J143+J188+J233+J278+#REF!</f>
        <v>#DIV/0!</v>
      </c>
      <c r="K280" s="164" t="e">
        <f>K53+K98+K143+K188+K233+K278+#REF!</f>
        <v>#DIV/0!</v>
      </c>
      <c r="L280" s="164" t="e">
        <f>L53+L98+L143+L188+L233+L278+#REF!</f>
        <v>#DIV/0!</v>
      </c>
      <c r="M280" s="22"/>
      <c r="N280" s="22"/>
      <c r="O280" s="164" t="e">
        <f>O53+O98+O143+O188+O233+O278+#REF!</f>
        <v>#DIV/0!</v>
      </c>
      <c r="P280" s="164" t="e">
        <f>P53+P98+P143+P188+P233+P278+#REF!</f>
        <v>#DIV/0!</v>
      </c>
      <c r="Q280" s="164" t="e">
        <f>Q53+Q98+Q143+Q188+Q233+Q278+#REF!</f>
        <v>#DIV/0!</v>
      </c>
      <c r="R280" s="164" t="e">
        <f>R53+R98+R143+R188+R233+R278+#REF!</f>
        <v>#DIV/0!</v>
      </c>
      <c r="S280" s="164" t="e">
        <f>S53+S98+S143+S188+S233+S278+#REF!</f>
        <v>#DIV/0!</v>
      </c>
      <c r="T280" s="164" t="e">
        <f>T53+T98+T143+T188+T233+T278+#REF!</f>
        <v>#DIV/0!</v>
      </c>
      <c r="U280" s="164" t="e">
        <f>U53+U98+U143+U188+U233+U278+#REF!</f>
        <v>#DIV/0!</v>
      </c>
      <c r="V280" s="164" t="e">
        <f>V53+V98+V143+V188+V233+V278+#REF!</f>
        <v>#DIV/0!</v>
      </c>
      <c r="W280" s="260" t="e">
        <f>W53+W98+W143+W188+W233+W278</f>
        <v>#DIV/0!</v>
      </c>
      <c r="X280" s="178" t="s">
        <v>88</v>
      </c>
    </row>
    <row r="281" spans="1:24" ht="10.8" thickBot="1" x14ac:dyDescent="0.25">
      <c r="A281" s="146"/>
      <c r="B281" s="154"/>
      <c r="C281" s="154"/>
      <c r="D281" s="155"/>
      <c r="E281" s="155"/>
      <c r="F281" s="155"/>
      <c r="G281" s="156"/>
      <c r="H281" s="154"/>
      <c r="I281" s="156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41"/>
      <c r="X281" s="146"/>
    </row>
    <row r="282" spans="1:24" s="83" customFormat="1" x14ac:dyDescent="0.2">
      <c r="A282" s="1"/>
      <c r="B282" s="22"/>
      <c r="C282" s="1"/>
      <c r="D282" s="3"/>
      <c r="E282" s="3"/>
      <c r="F282" s="3"/>
      <c r="G282" s="6"/>
      <c r="H282" s="1"/>
      <c r="I282" s="6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s="83" customFormat="1" ht="17.25" customHeight="1" x14ac:dyDescent="0.2">
      <c r="A283" s="1"/>
      <c r="B283" s="22"/>
      <c r="C283" s="1"/>
      <c r="D283" s="3"/>
      <c r="E283" s="3"/>
      <c r="F283" s="3"/>
      <c r="G283" s="6"/>
      <c r="H283" s="1"/>
      <c r="I283" s="6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</sheetData>
  <mergeCells count="6">
    <mergeCell ref="O3:P3"/>
    <mergeCell ref="C1:F1"/>
    <mergeCell ref="B3:D3"/>
    <mergeCell ref="E3:F3"/>
    <mergeCell ref="H3:K3"/>
    <mergeCell ref="L3:M3"/>
  </mergeCells>
  <printOptions headings="1" gridLines="1"/>
  <pageMargins left="0.75" right="0.75" top="1" bottom="1" header="0.5" footer="0.5"/>
  <pageSetup paperSize="5" scale="17" orientation="landscape" r:id="rId1"/>
  <headerFooter alignWithMargins="0">
    <oddHeader>&amp;CBy CLIN Spreadsheet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F5947-577A-49CE-964E-F632E4895E64}">
  <sheetPr>
    <tabColor theme="6" tint="0.39997558519241921"/>
    <pageSetUpPr fitToPage="1"/>
  </sheetPr>
  <dimension ref="A1:AB283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L4" sqref="L4"/>
    </sheetView>
  </sheetViews>
  <sheetFormatPr defaultColWidth="9.109375" defaultRowHeight="10.199999999999999" x14ac:dyDescent="0.2"/>
  <cols>
    <col min="1" max="1" width="14.33203125" style="1" bestFit="1" customWidth="1"/>
    <col min="2" max="2" width="40.44140625" style="22" customWidth="1"/>
    <col min="3" max="3" width="7.33203125" style="1" customWidth="1"/>
    <col min="4" max="4" width="12.88671875" style="3" customWidth="1"/>
    <col min="5" max="5" width="13.6640625" style="3" customWidth="1"/>
    <col min="6" max="6" width="21.33203125" style="3" customWidth="1"/>
    <col min="7" max="7" width="12" style="6" bestFit="1" customWidth="1"/>
    <col min="8" max="8" width="10.6640625" style="1" bestFit="1" customWidth="1"/>
    <col min="9" max="9" width="12.33203125" style="6" customWidth="1"/>
    <col min="10" max="10" width="14.33203125" style="1" bestFit="1" customWidth="1"/>
    <col min="11" max="11" width="8.6640625" style="1" customWidth="1"/>
    <col min="12" max="12" width="14.33203125" style="1" bestFit="1" customWidth="1"/>
    <col min="13" max="13" width="15" style="1" customWidth="1"/>
    <col min="14" max="14" width="18.44140625" style="1" customWidth="1"/>
    <col min="15" max="15" width="14.44140625" style="1" bestFit="1" customWidth="1"/>
    <col min="16" max="16" width="13.88671875" style="1" customWidth="1"/>
    <col min="17" max="17" width="13.33203125" style="1" bestFit="1" customWidth="1"/>
    <col min="18" max="18" width="13" style="1" customWidth="1"/>
    <col min="19" max="19" width="14.33203125" style="1" customWidth="1"/>
    <col min="20" max="20" width="13" style="1" customWidth="1"/>
    <col min="21" max="21" width="11.5546875" style="1" bestFit="1" customWidth="1"/>
    <col min="22" max="22" width="11.109375" style="1" customWidth="1"/>
    <col min="23" max="23" width="12.109375" style="1" bestFit="1" customWidth="1"/>
    <col min="24" max="24" width="14.33203125" style="1" customWidth="1"/>
    <col min="25" max="25" width="12" style="1" bestFit="1" customWidth="1"/>
    <col min="26" max="16384" width="9.109375" style="1"/>
  </cols>
  <sheetData>
    <row r="1" spans="1:28" x14ac:dyDescent="0.2">
      <c r="B1" s="21" t="s">
        <v>149</v>
      </c>
      <c r="C1" s="200"/>
      <c r="D1" s="200"/>
      <c r="E1" s="200"/>
      <c r="F1" s="200"/>
    </row>
    <row r="3" spans="1:28" x14ac:dyDescent="0.2">
      <c r="B3" s="192" t="s">
        <v>52</v>
      </c>
      <c r="C3" s="192"/>
      <c r="D3" s="193"/>
      <c r="E3" s="194" t="e">
        <f>E53+E98+E143+E188+E233+E278+#REF!</f>
        <v>#DIV/0!</v>
      </c>
      <c r="F3" s="194"/>
      <c r="H3" s="192" t="s">
        <v>53</v>
      </c>
      <c r="I3" s="192"/>
      <c r="J3" s="192"/>
      <c r="K3" s="192"/>
      <c r="L3" s="194">
        <f>F53+F98+F143+F188+F233+F278</f>
        <v>0</v>
      </c>
      <c r="M3" s="194"/>
      <c r="O3" s="200"/>
      <c r="P3" s="200"/>
      <c r="Q3" s="122"/>
      <c r="R3" s="122"/>
      <c r="S3" s="122"/>
    </row>
    <row r="4" spans="1:28" x14ac:dyDescent="0.2">
      <c r="F4" s="4" t="s">
        <v>77</v>
      </c>
      <c r="G4" s="8" t="s">
        <v>78</v>
      </c>
      <c r="H4" s="22"/>
      <c r="I4" s="1"/>
      <c r="P4" s="4" t="s">
        <v>74</v>
      </c>
    </row>
    <row r="5" spans="1:28" x14ac:dyDescent="0.2">
      <c r="C5" s="4" t="s">
        <v>55</v>
      </c>
      <c r="D5" s="4" t="s">
        <v>10</v>
      </c>
      <c r="E5" s="4" t="s">
        <v>12</v>
      </c>
      <c r="F5" s="4" t="s">
        <v>76</v>
      </c>
      <c r="G5" s="7" t="s">
        <v>75</v>
      </c>
      <c r="H5" s="23" t="s">
        <v>17</v>
      </c>
      <c r="I5" s="7" t="s">
        <v>19</v>
      </c>
      <c r="J5" s="4" t="s">
        <v>20</v>
      </c>
      <c r="K5" s="4" t="s">
        <v>21</v>
      </c>
      <c r="L5" s="121" t="s">
        <v>22</v>
      </c>
      <c r="M5" s="4" t="s">
        <v>72</v>
      </c>
      <c r="N5" s="4" t="s">
        <v>72</v>
      </c>
      <c r="O5" s="4" t="s">
        <v>72</v>
      </c>
      <c r="P5" s="4" t="s">
        <v>73</v>
      </c>
      <c r="Q5" s="4" t="s">
        <v>33</v>
      </c>
      <c r="R5" s="4" t="s">
        <v>84</v>
      </c>
      <c r="S5" s="4" t="s">
        <v>17</v>
      </c>
      <c r="T5" s="4" t="s">
        <v>34</v>
      </c>
      <c r="U5" s="4" t="s">
        <v>17</v>
      </c>
      <c r="V5" s="4" t="s">
        <v>35</v>
      </c>
      <c r="W5" s="4" t="s">
        <v>36</v>
      </c>
      <c r="X5" s="4" t="s">
        <v>110</v>
      </c>
      <c r="Y5" s="4"/>
      <c r="Z5" s="4"/>
      <c r="AA5" s="4"/>
      <c r="AB5" s="4"/>
    </row>
    <row r="6" spans="1:28" ht="10.8" thickBot="1" x14ac:dyDescent="0.25">
      <c r="A6" s="4" t="s">
        <v>96</v>
      </c>
      <c r="B6" s="23" t="s">
        <v>86</v>
      </c>
      <c r="C6" s="4" t="s">
        <v>56</v>
      </c>
      <c r="D6" s="4" t="s">
        <v>11</v>
      </c>
      <c r="E6" s="128" t="s">
        <v>13</v>
      </c>
      <c r="F6" s="128" t="s">
        <v>13</v>
      </c>
      <c r="G6" s="129" t="s">
        <v>16</v>
      </c>
      <c r="H6" s="130" t="s">
        <v>18</v>
      </c>
      <c r="I6" s="127"/>
      <c r="J6" s="5">
        <v>7.6499999999999999E-2</v>
      </c>
      <c r="K6" s="5">
        <v>6.0000000000000001E-3</v>
      </c>
      <c r="L6" s="126"/>
      <c r="M6" s="4" t="s">
        <v>24</v>
      </c>
      <c r="N6" s="4" t="s">
        <v>16</v>
      </c>
      <c r="O6" s="4" t="s">
        <v>26</v>
      </c>
      <c r="P6" s="4" t="s">
        <v>28</v>
      </c>
      <c r="Q6" s="4" t="s">
        <v>29</v>
      </c>
      <c r="R6" s="126"/>
      <c r="S6" s="4" t="s">
        <v>29</v>
      </c>
      <c r="T6" s="126"/>
      <c r="U6" s="4" t="s">
        <v>29</v>
      </c>
      <c r="V6" s="126"/>
      <c r="W6" s="4" t="s">
        <v>17</v>
      </c>
      <c r="X6" s="4" t="s">
        <v>111</v>
      </c>
      <c r="Y6" s="4"/>
      <c r="Z6" s="4"/>
      <c r="AA6" s="4"/>
      <c r="AB6" s="4"/>
    </row>
    <row r="7" spans="1:28" ht="12.75" customHeight="1" thickBot="1" x14ac:dyDescent="0.25">
      <c r="A7" s="142"/>
      <c r="B7" s="91"/>
      <c r="C7" s="131"/>
      <c r="D7" s="132" t="s">
        <v>91</v>
      </c>
      <c r="E7" s="179"/>
      <c r="F7" s="179"/>
      <c r="G7" s="133"/>
      <c r="H7" s="92"/>
      <c r="I7" s="93"/>
      <c r="J7" s="92"/>
      <c r="K7" s="93">
        <v>7000</v>
      </c>
      <c r="L7" s="93">
        <v>9000</v>
      </c>
      <c r="M7" s="92"/>
      <c r="N7" s="92" t="s">
        <v>25</v>
      </c>
      <c r="O7" s="92"/>
      <c r="P7" s="92"/>
      <c r="Q7" s="92"/>
      <c r="R7" s="92"/>
      <c r="S7" s="92"/>
      <c r="T7" s="92"/>
      <c r="U7" s="92"/>
      <c r="V7" s="92"/>
      <c r="W7" s="94"/>
      <c r="X7" s="173"/>
      <c r="Y7" s="4"/>
      <c r="Z7" s="4"/>
      <c r="AA7" s="4"/>
      <c r="AB7" s="4"/>
    </row>
    <row r="8" spans="1:28" ht="10.8" thickBot="1" x14ac:dyDescent="0.25">
      <c r="A8" s="146"/>
      <c r="B8" s="106"/>
      <c r="C8" s="110"/>
      <c r="D8" s="110" t="s">
        <v>90</v>
      </c>
      <c r="E8" s="179"/>
      <c r="F8" s="179"/>
      <c r="G8" s="110"/>
      <c r="H8" s="110"/>
      <c r="I8" s="111"/>
      <c r="J8" s="110"/>
      <c r="K8" s="111"/>
      <c r="L8" s="111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8"/>
      <c r="X8" s="175"/>
      <c r="Y8" s="4"/>
      <c r="Z8" s="4"/>
      <c r="AA8" s="4"/>
      <c r="AB8" s="4"/>
    </row>
    <row r="9" spans="1:28" x14ac:dyDescent="0.2">
      <c r="A9" s="142"/>
      <c r="B9" s="104"/>
      <c r="C9" s="133"/>
      <c r="D9" s="133"/>
      <c r="E9" s="133"/>
      <c r="F9" s="133"/>
      <c r="G9" s="147"/>
      <c r="H9" s="133"/>
      <c r="I9" s="147"/>
      <c r="J9" s="133"/>
      <c r="K9" s="147"/>
      <c r="L9" s="147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48"/>
      <c r="X9" s="173"/>
      <c r="Y9" s="4"/>
      <c r="Z9" s="4"/>
      <c r="AA9" s="4"/>
      <c r="AB9" s="4"/>
    </row>
    <row r="10" spans="1:28" x14ac:dyDescent="0.2">
      <c r="A10" s="248" t="s">
        <v>97</v>
      </c>
      <c r="B10" s="181" t="s">
        <v>125</v>
      </c>
      <c r="C10" s="110"/>
      <c r="D10" s="110"/>
      <c r="E10" s="110"/>
      <c r="F10" s="110"/>
      <c r="G10" s="111"/>
      <c r="H10" s="110"/>
      <c r="I10" s="111"/>
      <c r="J10" s="110"/>
      <c r="K10" s="111"/>
      <c r="L10" s="111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8"/>
      <c r="X10" s="174"/>
      <c r="Y10" s="4"/>
      <c r="Z10" s="4"/>
      <c r="AA10" s="4"/>
      <c r="AB10" s="4"/>
    </row>
    <row r="11" spans="1:28" x14ac:dyDescent="0.2">
      <c r="A11" s="143"/>
      <c r="B11" s="181" t="s">
        <v>138</v>
      </c>
      <c r="C11" s="110"/>
      <c r="D11" s="110"/>
      <c r="E11" s="110"/>
      <c r="F11" s="110"/>
      <c r="G11" s="111"/>
      <c r="H11" s="110"/>
      <c r="I11" s="111"/>
      <c r="J11" s="110"/>
      <c r="K11" s="111"/>
      <c r="L11" s="111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8"/>
      <c r="X11" s="249">
        <v>2860826</v>
      </c>
      <c r="Y11" s="4"/>
      <c r="Z11" s="4"/>
      <c r="AA11" s="4"/>
      <c r="AB11" s="4"/>
    </row>
    <row r="12" spans="1:28" x14ac:dyDescent="0.2">
      <c r="A12" s="143"/>
      <c r="B12" s="106" t="s">
        <v>1</v>
      </c>
      <c r="C12" s="97"/>
      <c r="D12" s="77"/>
      <c r="E12" s="95"/>
      <c r="F12" s="95"/>
      <c r="G12" s="98"/>
      <c r="H12" s="97"/>
      <c r="I12" s="98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103"/>
      <c r="X12" s="143"/>
    </row>
    <row r="13" spans="1:28" x14ac:dyDescent="0.2">
      <c r="A13" s="143"/>
      <c r="B13" s="90"/>
      <c r="C13" s="97" t="s">
        <v>30</v>
      </c>
      <c r="D13" s="75" t="e">
        <f t="shared" ref="D13:D18" si="0">F13/$F$7</f>
        <v>#DIV/0!</v>
      </c>
      <c r="E13" s="66" t="e">
        <f t="shared" ref="E13:E18" si="1">F13/$F$7*$E$7</f>
        <v>#DIV/0!</v>
      </c>
      <c r="F13" s="24">
        <v>0</v>
      </c>
      <c r="G13" s="62"/>
      <c r="H13" s="165" t="e">
        <f t="shared" ref="H13:H18" si="2">G13*E13</f>
        <v>#DIV/0!</v>
      </c>
      <c r="I13" s="99" t="e">
        <f t="shared" ref="I13:I18" si="3">E13*$I$6</f>
        <v>#DIV/0!</v>
      </c>
      <c r="J13" s="99" t="e">
        <f t="shared" ref="J13:J18" si="4">H13*$J$6</f>
        <v>#DIV/0!</v>
      </c>
      <c r="K13" s="99" t="e">
        <f t="shared" ref="K13:K18" si="5">MIN(($K$6*$K$7*(E13/2080)),(H13*$K$6))</f>
        <v>#DIV/0!</v>
      </c>
      <c r="L13" s="99" t="e">
        <f t="shared" ref="L13:L18" si="6">MIN(($L$6*$L$7*(E13/2080)),(H13*$L$6))</f>
        <v>#DIV/0!</v>
      </c>
      <c r="M13" s="137"/>
      <c r="N13" s="136"/>
      <c r="O13" s="99" t="e">
        <f t="shared" ref="O13:O18" si="7">N13*H13/100</f>
        <v>#DIV/0!</v>
      </c>
      <c r="P13" s="99" t="e">
        <f t="shared" ref="P13:P18" si="8">SUM(I13:L13)+O13</f>
        <v>#DIV/0!</v>
      </c>
      <c r="Q13" s="99" t="e">
        <f t="shared" ref="Q13:Q18" si="9">H13+P13</f>
        <v>#DIV/0!</v>
      </c>
      <c r="R13" s="99" t="e">
        <f t="shared" ref="R13:R18" si="10">Q13*$R$6</f>
        <v>#DIV/0!</v>
      </c>
      <c r="S13" s="99" t="e">
        <f t="shared" ref="S13:S18" si="11">Q13+R13</f>
        <v>#DIV/0!</v>
      </c>
      <c r="T13" s="99" t="e">
        <f t="shared" ref="T13:T18" si="12">$T$6*S13</f>
        <v>#DIV/0!</v>
      </c>
      <c r="U13" s="165" t="e">
        <f t="shared" ref="U13:U18" si="13">S13+T13</f>
        <v>#DIV/0!</v>
      </c>
      <c r="V13" s="99" t="e">
        <f t="shared" ref="V13:V18" si="14">$V$6*U13</f>
        <v>#DIV/0!</v>
      </c>
      <c r="W13" s="167" t="e">
        <f t="shared" ref="W13:W18" si="15">U13+V13</f>
        <v>#DIV/0!</v>
      </c>
      <c r="X13" s="143"/>
    </row>
    <row r="14" spans="1:28" x14ac:dyDescent="0.2">
      <c r="A14" s="143"/>
      <c r="B14" s="90"/>
      <c r="C14" s="97" t="s">
        <v>30</v>
      </c>
      <c r="D14" s="75" t="e">
        <f t="shared" si="0"/>
        <v>#DIV/0!</v>
      </c>
      <c r="E14" s="66" t="e">
        <f t="shared" si="1"/>
        <v>#DIV/0!</v>
      </c>
      <c r="F14" s="24"/>
      <c r="G14" s="62"/>
      <c r="H14" s="165" t="e">
        <f t="shared" si="2"/>
        <v>#DIV/0!</v>
      </c>
      <c r="I14" s="99" t="e">
        <f t="shared" si="3"/>
        <v>#DIV/0!</v>
      </c>
      <c r="J14" s="99" t="e">
        <f t="shared" si="4"/>
        <v>#DIV/0!</v>
      </c>
      <c r="K14" s="99" t="e">
        <f t="shared" si="5"/>
        <v>#DIV/0!</v>
      </c>
      <c r="L14" s="99" t="e">
        <f t="shared" si="6"/>
        <v>#DIV/0!</v>
      </c>
      <c r="M14" s="137"/>
      <c r="N14" s="136"/>
      <c r="O14" s="99" t="e">
        <f t="shared" si="7"/>
        <v>#DIV/0!</v>
      </c>
      <c r="P14" s="99" t="e">
        <f t="shared" si="8"/>
        <v>#DIV/0!</v>
      </c>
      <c r="Q14" s="99" t="e">
        <f t="shared" si="9"/>
        <v>#DIV/0!</v>
      </c>
      <c r="R14" s="99" t="e">
        <f t="shared" si="10"/>
        <v>#DIV/0!</v>
      </c>
      <c r="S14" s="99" t="e">
        <f t="shared" si="11"/>
        <v>#DIV/0!</v>
      </c>
      <c r="T14" s="99" t="e">
        <f t="shared" si="12"/>
        <v>#DIV/0!</v>
      </c>
      <c r="U14" s="165" t="e">
        <f t="shared" si="13"/>
        <v>#DIV/0!</v>
      </c>
      <c r="V14" s="99" t="e">
        <f t="shared" si="14"/>
        <v>#DIV/0!</v>
      </c>
      <c r="W14" s="167" t="e">
        <f t="shared" si="15"/>
        <v>#DIV/0!</v>
      </c>
      <c r="X14" s="143"/>
    </row>
    <row r="15" spans="1:28" x14ac:dyDescent="0.2">
      <c r="A15" s="143"/>
      <c r="B15" s="90"/>
      <c r="C15" s="97" t="s">
        <v>30</v>
      </c>
      <c r="D15" s="75" t="e">
        <f t="shared" si="0"/>
        <v>#DIV/0!</v>
      </c>
      <c r="E15" s="66" t="e">
        <f t="shared" si="1"/>
        <v>#DIV/0!</v>
      </c>
      <c r="F15" s="84"/>
      <c r="G15" s="62"/>
      <c r="H15" s="165" t="e">
        <f t="shared" si="2"/>
        <v>#DIV/0!</v>
      </c>
      <c r="I15" s="99" t="e">
        <f t="shared" si="3"/>
        <v>#DIV/0!</v>
      </c>
      <c r="J15" s="99" t="e">
        <f t="shared" si="4"/>
        <v>#DIV/0!</v>
      </c>
      <c r="K15" s="99" t="e">
        <f t="shared" si="5"/>
        <v>#DIV/0!</v>
      </c>
      <c r="L15" s="99" t="e">
        <f t="shared" si="6"/>
        <v>#DIV/0!</v>
      </c>
      <c r="M15" s="137"/>
      <c r="N15" s="136"/>
      <c r="O15" s="99" t="e">
        <f t="shared" si="7"/>
        <v>#DIV/0!</v>
      </c>
      <c r="P15" s="99" t="e">
        <f t="shared" si="8"/>
        <v>#DIV/0!</v>
      </c>
      <c r="Q15" s="99" t="e">
        <f t="shared" si="9"/>
        <v>#DIV/0!</v>
      </c>
      <c r="R15" s="99" t="e">
        <f t="shared" si="10"/>
        <v>#DIV/0!</v>
      </c>
      <c r="S15" s="99" t="e">
        <f t="shared" si="11"/>
        <v>#DIV/0!</v>
      </c>
      <c r="T15" s="99" t="e">
        <f t="shared" si="12"/>
        <v>#DIV/0!</v>
      </c>
      <c r="U15" s="165" t="e">
        <f t="shared" si="13"/>
        <v>#DIV/0!</v>
      </c>
      <c r="V15" s="99" t="e">
        <f t="shared" si="14"/>
        <v>#DIV/0!</v>
      </c>
      <c r="W15" s="167" t="e">
        <f t="shared" si="15"/>
        <v>#DIV/0!</v>
      </c>
      <c r="X15" s="143"/>
    </row>
    <row r="16" spans="1:28" x14ac:dyDescent="0.2">
      <c r="A16" s="143"/>
      <c r="B16" s="90"/>
      <c r="C16" s="97" t="s">
        <v>30</v>
      </c>
      <c r="D16" s="75" t="e">
        <f t="shared" si="0"/>
        <v>#DIV/0!</v>
      </c>
      <c r="E16" s="66" t="e">
        <f t="shared" si="1"/>
        <v>#DIV/0!</v>
      </c>
      <c r="F16" s="24"/>
      <c r="G16" s="62"/>
      <c r="H16" s="165" t="e">
        <f t="shared" si="2"/>
        <v>#DIV/0!</v>
      </c>
      <c r="I16" s="99" t="e">
        <f t="shared" si="3"/>
        <v>#DIV/0!</v>
      </c>
      <c r="J16" s="99" t="e">
        <f t="shared" si="4"/>
        <v>#DIV/0!</v>
      </c>
      <c r="K16" s="99" t="e">
        <f t="shared" si="5"/>
        <v>#DIV/0!</v>
      </c>
      <c r="L16" s="99" t="e">
        <f t="shared" si="6"/>
        <v>#DIV/0!</v>
      </c>
      <c r="M16" s="137"/>
      <c r="N16" s="136"/>
      <c r="O16" s="99" t="e">
        <f t="shared" si="7"/>
        <v>#DIV/0!</v>
      </c>
      <c r="P16" s="99" t="e">
        <f t="shared" si="8"/>
        <v>#DIV/0!</v>
      </c>
      <c r="Q16" s="99" t="e">
        <f t="shared" si="9"/>
        <v>#DIV/0!</v>
      </c>
      <c r="R16" s="99" t="e">
        <f t="shared" si="10"/>
        <v>#DIV/0!</v>
      </c>
      <c r="S16" s="99" t="e">
        <f t="shared" si="11"/>
        <v>#DIV/0!</v>
      </c>
      <c r="T16" s="99" t="e">
        <f t="shared" si="12"/>
        <v>#DIV/0!</v>
      </c>
      <c r="U16" s="165" t="e">
        <f t="shared" si="13"/>
        <v>#DIV/0!</v>
      </c>
      <c r="V16" s="99" t="e">
        <f t="shared" si="14"/>
        <v>#DIV/0!</v>
      </c>
      <c r="W16" s="167" t="e">
        <f t="shared" si="15"/>
        <v>#DIV/0!</v>
      </c>
      <c r="X16" s="143"/>
    </row>
    <row r="17" spans="1:24" x14ac:dyDescent="0.2">
      <c r="A17" s="143"/>
      <c r="B17" s="90"/>
      <c r="C17" s="97" t="s">
        <v>30</v>
      </c>
      <c r="D17" s="75" t="e">
        <f t="shared" si="0"/>
        <v>#DIV/0!</v>
      </c>
      <c r="E17" s="66" t="e">
        <f t="shared" si="1"/>
        <v>#DIV/0!</v>
      </c>
      <c r="F17" s="84"/>
      <c r="G17" s="62"/>
      <c r="H17" s="165" t="e">
        <f t="shared" si="2"/>
        <v>#DIV/0!</v>
      </c>
      <c r="I17" s="99" t="e">
        <f t="shared" si="3"/>
        <v>#DIV/0!</v>
      </c>
      <c r="J17" s="99" t="e">
        <f t="shared" si="4"/>
        <v>#DIV/0!</v>
      </c>
      <c r="K17" s="99" t="e">
        <f t="shared" si="5"/>
        <v>#DIV/0!</v>
      </c>
      <c r="L17" s="99" t="e">
        <f t="shared" si="6"/>
        <v>#DIV/0!</v>
      </c>
      <c r="M17" s="53"/>
      <c r="N17" s="85"/>
      <c r="O17" s="99" t="e">
        <f t="shared" si="7"/>
        <v>#DIV/0!</v>
      </c>
      <c r="P17" s="99" t="e">
        <f t="shared" si="8"/>
        <v>#DIV/0!</v>
      </c>
      <c r="Q17" s="99" t="e">
        <f t="shared" si="9"/>
        <v>#DIV/0!</v>
      </c>
      <c r="R17" s="99" t="e">
        <f t="shared" si="10"/>
        <v>#DIV/0!</v>
      </c>
      <c r="S17" s="99" t="e">
        <f t="shared" si="11"/>
        <v>#DIV/0!</v>
      </c>
      <c r="T17" s="99" t="e">
        <f t="shared" si="12"/>
        <v>#DIV/0!</v>
      </c>
      <c r="U17" s="165" t="e">
        <f t="shared" si="13"/>
        <v>#DIV/0!</v>
      </c>
      <c r="V17" s="99" t="e">
        <f t="shared" si="14"/>
        <v>#DIV/0!</v>
      </c>
      <c r="W17" s="167" t="e">
        <f t="shared" si="15"/>
        <v>#DIV/0!</v>
      </c>
      <c r="X17" s="143"/>
    </row>
    <row r="18" spans="1:24" x14ac:dyDescent="0.2">
      <c r="A18" s="143"/>
      <c r="B18" s="90"/>
      <c r="C18" s="97" t="s">
        <v>30</v>
      </c>
      <c r="D18" s="75" t="e">
        <f t="shared" si="0"/>
        <v>#DIV/0!</v>
      </c>
      <c r="E18" s="66" t="e">
        <f t="shared" si="1"/>
        <v>#DIV/0!</v>
      </c>
      <c r="F18" s="24"/>
      <c r="G18" s="62"/>
      <c r="H18" s="165" t="e">
        <f t="shared" si="2"/>
        <v>#DIV/0!</v>
      </c>
      <c r="I18" s="99" t="e">
        <f t="shared" si="3"/>
        <v>#DIV/0!</v>
      </c>
      <c r="J18" s="99" t="e">
        <f t="shared" si="4"/>
        <v>#DIV/0!</v>
      </c>
      <c r="K18" s="99" t="e">
        <f t="shared" si="5"/>
        <v>#DIV/0!</v>
      </c>
      <c r="L18" s="99" t="e">
        <f t="shared" si="6"/>
        <v>#DIV/0!</v>
      </c>
      <c r="M18" s="53"/>
      <c r="N18" s="85"/>
      <c r="O18" s="99" t="e">
        <f t="shared" si="7"/>
        <v>#DIV/0!</v>
      </c>
      <c r="P18" s="99" t="e">
        <f t="shared" si="8"/>
        <v>#DIV/0!</v>
      </c>
      <c r="Q18" s="99" t="e">
        <f t="shared" si="9"/>
        <v>#DIV/0!</v>
      </c>
      <c r="R18" s="99" t="e">
        <f t="shared" si="10"/>
        <v>#DIV/0!</v>
      </c>
      <c r="S18" s="99" t="e">
        <f t="shared" si="11"/>
        <v>#DIV/0!</v>
      </c>
      <c r="T18" s="99" t="e">
        <f t="shared" si="12"/>
        <v>#DIV/0!</v>
      </c>
      <c r="U18" s="165" t="e">
        <f t="shared" si="13"/>
        <v>#DIV/0!</v>
      </c>
      <c r="V18" s="99" t="e">
        <f t="shared" si="14"/>
        <v>#DIV/0!</v>
      </c>
      <c r="W18" s="167" t="e">
        <f t="shared" si="15"/>
        <v>#DIV/0!</v>
      </c>
      <c r="X18" s="143"/>
    </row>
    <row r="19" spans="1:24" s="2" customFormat="1" x14ac:dyDescent="0.2">
      <c r="A19" s="144"/>
      <c r="B19" s="106" t="s">
        <v>2</v>
      </c>
      <c r="C19" s="101"/>
      <c r="D19" s="76" t="e">
        <f>SUM(D13:D18)</f>
        <v>#DIV/0!</v>
      </c>
      <c r="E19" s="68" t="e">
        <f>SUM(E13:E18)</f>
        <v>#DIV/0!</v>
      </c>
      <c r="F19" s="68">
        <f>SUM(F13:F18)</f>
        <v>0</v>
      </c>
      <c r="G19" s="119"/>
      <c r="H19" s="166" t="e">
        <f>SUM(H13:H18)</f>
        <v>#DIV/0!</v>
      </c>
      <c r="I19" s="119" t="e">
        <f>SUM(I13:I18)</f>
        <v>#DIV/0!</v>
      </c>
      <c r="J19" s="119" t="e">
        <f>SUM(J13:J18)</f>
        <v>#DIV/0!</v>
      </c>
      <c r="K19" s="119" t="e">
        <f>SUM(K13:K18)</f>
        <v>#DIV/0!</v>
      </c>
      <c r="L19" s="119" t="e">
        <f>SUM(L13:L18)</f>
        <v>#DIV/0!</v>
      </c>
      <c r="M19" s="101"/>
      <c r="N19" s="101"/>
      <c r="O19" s="119" t="e">
        <f t="shared" ref="O19:W19" si="16">SUM(O13:O18)</f>
        <v>#DIV/0!</v>
      </c>
      <c r="P19" s="119" t="e">
        <f t="shared" si="16"/>
        <v>#DIV/0!</v>
      </c>
      <c r="Q19" s="166" t="e">
        <f t="shared" si="16"/>
        <v>#DIV/0!</v>
      </c>
      <c r="R19" s="166" t="e">
        <f t="shared" si="16"/>
        <v>#DIV/0!</v>
      </c>
      <c r="S19" s="166" t="e">
        <f t="shared" si="16"/>
        <v>#DIV/0!</v>
      </c>
      <c r="T19" s="119" t="e">
        <f t="shared" si="16"/>
        <v>#DIV/0!</v>
      </c>
      <c r="U19" s="166" t="e">
        <f t="shared" si="16"/>
        <v>#DIV/0!</v>
      </c>
      <c r="V19" s="119" t="e">
        <f t="shared" si="16"/>
        <v>#DIV/0!</v>
      </c>
      <c r="W19" s="168" t="e">
        <f t="shared" si="16"/>
        <v>#DIV/0!</v>
      </c>
      <c r="X19" s="144"/>
    </row>
    <row r="20" spans="1:24" x14ac:dyDescent="0.2">
      <c r="A20" s="143"/>
      <c r="B20" s="106"/>
      <c r="C20" s="97"/>
      <c r="D20" s="77"/>
      <c r="E20" s="69"/>
      <c r="F20" s="105"/>
      <c r="G20" s="99"/>
      <c r="H20" s="165"/>
      <c r="I20" s="99"/>
      <c r="J20" s="166"/>
      <c r="K20" s="165"/>
      <c r="L20" s="165"/>
      <c r="M20" s="97"/>
      <c r="N20" s="97"/>
      <c r="O20" s="165"/>
      <c r="P20" s="165"/>
      <c r="Q20" s="165"/>
      <c r="R20" s="165"/>
      <c r="S20" s="165"/>
      <c r="T20" s="165"/>
      <c r="U20" s="165"/>
      <c r="V20" s="165"/>
      <c r="W20" s="167"/>
      <c r="X20" s="143"/>
    </row>
    <row r="21" spans="1:24" x14ac:dyDescent="0.2">
      <c r="A21" s="143"/>
      <c r="B21" s="106" t="s">
        <v>89</v>
      </c>
      <c r="C21" s="97"/>
      <c r="D21" s="77"/>
      <c r="E21" s="69"/>
      <c r="F21" s="105"/>
      <c r="G21" s="99"/>
      <c r="H21" s="165"/>
      <c r="I21" s="99"/>
      <c r="J21" s="165"/>
      <c r="K21" s="165"/>
      <c r="L21" s="165"/>
      <c r="M21" s="97"/>
      <c r="N21" s="97"/>
      <c r="O21" s="165"/>
      <c r="P21" s="165"/>
      <c r="Q21" s="165"/>
      <c r="R21" s="165"/>
      <c r="S21" s="165"/>
      <c r="T21" s="165"/>
      <c r="U21" s="165"/>
      <c r="V21" s="165"/>
      <c r="W21" s="167"/>
      <c r="X21" s="143"/>
    </row>
    <row r="22" spans="1:24" x14ac:dyDescent="0.2">
      <c r="A22" s="143"/>
      <c r="B22" s="123"/>
      <c r="C22" s="97" t="s">
        <v>30</v>
      </c>
      <c r="D22" s="75" t="e">
        <f t="shared" ref="D22:D28" si="17">F22/$F$8</f>
        <v>#DIV/0!</v>
      </c>
      <c r="E22" s="66" t="e">
        <f t="shared" ref="E22:E28" si="18">F22/$F$8*$E$8</f>
        <v>#DIV/0!</v>
      </c>
      <c r="F22" s="84"/>
      <c r="G22" s="62"/>
      <c r="H22" s="165" t="e">
        <f>G22*E22</f>
        <v>#DIV/0!</v>
      </c>
      <c r="I22" s="99" t="e">
        <f>E22*$I$6</f>
        <v>#DIV/0!</v>
      </c>
      <c r="J22" s="99" t="e">
        <f>H22*$J$6</f>
        <v>#DIV/0!</v>
      </c>
      <c r="K22" s="99" t="e">
        <f>MIN(($K$6*$K$7*(E22/2080)),(H22*$K$6))</f>
        <v>#DIV/0!</v>
      </c>
      <c r="L22" s="99" t="e">
        <f>MIN(($L$6*$L$7*(E22/2080)),(H22*$L$6))</f>
        <v>#DIV/0!</v>
      </c>
      <c r="M22" s="137"/>
      <c r="N22" s="136"/>
      <c r="O22" s="99" t="e">
        <f>N22*H22/100</f>
        <v>#DIV/0!</v>
      </c>
      <c r="P22" s="99" t="e">
        <f>SUM(I22:L22)+O22</f>
        <v>#DIV/0!</v>
      </c>
      <c r="Q22" s="165" t="e">
        <f>H22+P22</f>
        <v>#DIV/0!</v>
      </c>
      <c r="R22" s="165" t="e">
        <f>Q22*$R$6</f>
        <v>#DIV/0!</v>
      </c>
      <c r="S22" s="165" t="e">
        <f>R22+Q22</f>
        <v>#DIV/0!</v>
      </c>
      <c r="T22" s="99" t="e">
        <f>$T$6*S22</f>
        <v>#DIV/0!</v>
      </c>
      <c r="U22" s="165" t="e">
        <f>S22+T22</f>
        <v>#DIV/0!</v>
      </c>
      <c r="V22" s="99" t="e">
        <f>$V$6*U22</f>
        <v>#DIV/0!</v>
      </c>
      <c r="W22" s="167" t="e">
        <f>U22+V22</f>
        <v>#DIV/0!</v>
      </c>
      <c r="X22" s="143"/>
    </row>
    <row r="23" spans="1:24" x14ac:dyDescent="0.2">
      <c r="A23" s="143"/>
      <c r="B23" s="123"/>
      <c r="C23" s="97" t="s">
        <v>30</v>
      </c>
      <c r="D23" s="75" t="e">
        <f t="shared" si="17"/>
        <v>#DIV/0!</v>
      </c>
      <c r="E23" s="66" t="e">
        <f t="shared" si="18"/>
        <v>#DIV/0!</v>
      </c>
      <c r="F23" s="24"/>
      <c r="G23" s="62"/>
      <c r="H23" s="165" t="e">
        <f t="shared" ref="H23:H35" si="19">G23*E23</f>
        <v>#DIV/0!</v>
      </c>
      <c r="I23" s="99" t="e">
        <f t="shared" ref="I23:I35" si="20">E23*$I$6</f>
        <v>#DIV/0!</v>
      </c>
      <c r="J23" s="99" t="e">
        <f t="shared" ref="J23:J35" si="21">H23*$J$6</f>
        <v>#DIV/0!</v>
      </c>
      <c r="K23" s="99" t="e">
        <f t="shared" ref="K23:K35" si="22">MIN(($K$6*$K$7*(E23/2080)),(H23*$K$6))</f>
        <v>#DIV/0!</v>
      </c>
      <c r="L23" s="99" t="e">
        <f t="shared" ref="L23:L35" si="23">MIN(($L$6*$L$7*(E23/2080)),(H23*$L$6))</f>
        <v>#DIV/0!</v>
      </c>
      <c r="M23" s="137"/>
      <c r="N23" s="136"/>
      <c r="O23" s="99" t="e">
        <f t="shared" ref="O23:O35" si="24">N23*H23/100</f>
        <v>#DIV/0!</v>
      </c>
      <c r="P23" s="99" t="e">
        <f t="shared" ref="P23:P35" si="25">SUM(I23:L23)+O23</f>
        <v>#DIV/0!</v>
      </c>
      <c r="Q23" s="165" t="e">
        <f t="shared" ref="Q23:Q35" si="26">H23+P23</f>
        <v>#DIV/0!</v>
      </c>
      <c r="R23" s="165" t="e">
        <f t="shared" ref="R23:R35" si="27">Q23*$R$6</f>
        <v>#DIV/0!</v>
      </c>
      <c r="S23" s="165" t="e">
        <f t="shared" ref="S23:S35" si="28">R23+Q23</f>
        <v>#DIV/0!</v>
      </c>
      <c r="T23" s="99" t="e">
        <f t="shared" ref="T23:T35" si="29">$T$6*S23</f>
        <v>#DIV/0!</v>
      </c>
      <c r="U23" s="165" t="e">
        <f t="shared" ref="U23:U35" si="30">S23+T23</f>
        <v>#DIV/0!</v>
      </c>
      <c r="V23" s="99" t="e">
        <f t="shared" ref="V23:V35" si="31">$V$6*U23</f>
        <v>#DIV/0!</v>
      </c>
      <c r="W23" s="167" t="e">
        <f t="shared" ref="W23:W35" si="32">U23+V23</f>
        <v>#DIV/0!</v>
      </c>
      <c r="X23" s="143"/>
    </row>
    <row r="24" spans="1:24" x14ac:dyDescent="0.2">
      <c r="A24" s="143"/>
      <c r="B24" s="123"/>
      <c r="C24" s="97" t="s">
        <v>30</v>
      </c>
      <c r="D24" s="75" t="e">
        <f t="shared" si="17"/>
        <v>#DIV/0!</v>
      </c>
      <c r="E24" s="66" t="e">
        <f t="shared" si="18"/>
        <v>#DIV/0!</v>
      </c>
      <c r="F24" s="24">
        <v>0</v>
      </c>
      <c r="G24" s="62"/>
      <c r="H24" s="165" t="e">
        <f t="shared" si="19"/>
        <v>#DIV/0!</v>
      </c>
      <c r="I24" s="99" t="e">
        <f t="shared" si="20"/>
        <v>#DIV/0!</v>
      </c>
      <c r="J24" s="99" t="e">
        <f t="shared" si="21"/>
        <v>#DIV/0!</v>
      </c>
      <c r="K24" s="99" t="e">
        <f t="shared" si="22"/>
        <v>#DIV/0!</v>
      </c>
      <c r="L24" s="99" t="e">
        <f t="shared" si="23"/>
        <v>#DIV/0!</v>
      </c>
      <c r="M24" s="137"/>
      <c r="N24" s="136"/>
      <c r="O24" s="99" t="e">
        <f t="shared" si="24"/>
        <v>#DIV/0!</v>
      </c>
      <c r="P24" s="99" t="e">
        <f t="shared" si="25"/>
        <v>#DIV/0!</v>
      </c>
      <c r="Q24" s="165" t="e">
        <f t="shared" si="26"/>
        <v>#DIV/0!</v>
      </c>
      <c r="R24" s="165" t="e">
        <f t="shared" si="27"/>
        <v>#DIV/0!</v>
      </c>
      <c r="S24" s="165" t="e">
        <f t="shared" si="28"/>
        <v>#DIV/0!</v>
      </c>
      <c r="T24" s="99" t="e">
        <f t="shared" si="29"/>
        <v>#DIV/0!</v>
      </c>
      <c r="U24" s="165" t="e">
        <f t="shared" si="30"/>
        <v>#DIV/0!</v>
      </c>
      <c r="V24" s="99" t="e">
        <f t="shared" si="31"/>
        <v>#DIV/0!</v>
      </c>
      <c r="W24" s="167" t="e">
        <f t="shared" si="32"/>
        <v>#DIV/0!</v>
      </c>
      <c r="X24" s="143"/>
    </row>
    <row r="25" spans="1:24" x14ac:dyDescent="0.2">
      <c r="A25" s="143"/>
      <c r="B25" s="123"/>
      <c r="C25" s="97" t="s">
        <v>30</v>
      </c>
      <c r="D25" s="75" t="e">
        <f t="shared" si="17"/>
        <v>#DIV/0!</v>
      </c>
      <c r="E25" s="66" t="e">
        <f t="shared" si="18"/>
        <v>#DIV/0!</v>
      </c>
      <c r="F25" s="24"/>
      <c r="G25" s="62"/>
      <c r="H25" s="165" t="e">
        <f t="shared" si="19"/>
        <v>#DIV/0!</v>
      </c>
      <c r="I25" s="99" t="e">
        <f t="shared" si="20"/>
        <v>#DIV/0!</v>
      </c>
      <c r="J25" s="99" t="e">
        <f t="shared" si="21"/>
        <v>#DIV/0!</v>
      </c>
      <c r="K25" s="99" t="e">
        <f t="shared" si="22"/>
        <v>#DIV/0!</v>
      </c>
      <c r="L25" s="99" t="e">
        <f t="shared" si="23"/>
        <v>#DIV/0!</v>
      </c>
      <c r="M25" s="53"/>
      <c r="N25" s="85"/>
      <c r="O25" s="99" t="e">
        <f t="shared" si="24"/>
        <v>#DIV/0!</v>
      </c>
      <c r="P25" s="99" t="e">
        <f t="shared" si="25"/>
        <v>#DIV/0!</v>
      </c>
      <c r="Q25" s="165" t="e">
        <f t="shared" si="26"/>
        <v>#DIV/0!</v>
      </c>
      <c r="R25" s="165" t="e">
        <f t="shared" si="27"/>
        <v>#DIV/0!</v>
      </c>
      <c r="S25" s="165" t="e">
        <f t="shared" si="28"/>
        <v>#DIV/0!</v>
      </c>
      <c r="T25" s="99" t="e">
        <f t="shared" si="29"/>
        <v>#DIV/0!</v>
      </c>
      <c r="U25" s="165" t="e">
        <f t="shared" si="30"/>
        <v>#DIV/0!</v>
      </c>
      <c r="V25" s="99" t="e">
        <f t="shared" si="31"/>
        <v>#DIV/0!</v>
      </c>
      <c r="W25" s="167" t="e">
        <f t="shared" si="32"/>
        <v>#DIV/0!</v>
      </c>
      <c r="X25" s="143"/>
    </row>
    <row r="26" spans="1:24" x14ac:dyDescent="0.2">
      <c r="A26" s="143"/>
      <c r="B26" s="123"/>
      <c r="C26" s="97" t="s">
        <v>30</v>
      </c>
      <c r="D26" s="75" t="e">
        <f t="shared" si="17"/>
        <v>#DIV/0!</v>
      </c>
      <c r="E26" s="66" t="e">
        <f t="shared" si="18"/>
        <v>#DIV/0!</v>
      </c>
      <c r="F26" s="24"/>
      <c r="G26" s="62"/>
      <c r="H26" s="165" t="e">
        <f t="shared" si="19"/>
        <v>#DIV/0!</v>
      </c>
      <c r="I26" s="99" t="e">
        <f t="shared" si="20"/>
        <v>#DIV/0!</v>
      </c>
      <c r="J26" s="99" t="e">
        <f t="shared" si="21"/>
        <v>#DIV/0!</v>
      </c>
      <c r="K26" s="99" t="e">
        <f t="shared" si="22"/>
        <v>#DIV/0!</v>
      </c>
      <c r="L26" s="99" t="e">
        <f t="shared" si="23"/>
        <v>#DIV/0!</v>
      </c>
      <c r="M26" s="53"/>
      <c r="N26" s="85"/>
      <c r="O26" s="99" t="e">
        <f t="shared" si="24"/>
        <v>#DIV/0!</v>
      </c>
      <c r="P26" s="99" t="e">
        <f t="shared" si="25"/>
        <v>#DIV/0!</v>
      </c>
      <c r="Q26" s="165" t="e">
        <f t="shared" si="26"/>
        <v>#DIV/0!</v>
      </c>
      <c r="R26" s="165" t="e">
        <f t="shared" si="27"/>
        <v>#DIV/0!</v>
      </c>
      <c r="S26" s="165" t="e">
        <f t="shared" si="28"/>
        <v>#DIV/0!</v>
      </c>
      <c r="T26" s="99" t="e">
        <f t="shared" si="29"/>
        <v>#DIV/0!</v>
      </c>
      <c r="U26" s="165" t="e">
        <f t="shared" si="30"/>
        <v>#DIV/0!</v>
      </c>
      <c r="V26" s="99" t="e">
        <f t="shared" si="31"/>
        <v>#DIV/0!</v>
      </c>
      <c r="W26" s="167" t="e">
        <f t="shared" si="32"/>
        <v>#DIV/0!</v>
      </c>
      <c r="X26" s="143"/>
    </row>
    <row r="27" spans="1:24" x14ac:dyDescent="0.2">
      <c r="A27" s="143"/>
      <c r="B27" s="123"/>
      <c r="C27" s="97" t="s">
        <v>30</v>
      </c>
      <c r="D27" s="75" t="e">
        <f t="shared" si="17"/>
        <v>#DIV/0!</v>
      </c>
      <c r="E27" s="66" t="e">
        <f t="shared" si="18"/>
        <v>#DIV/0!</v>
      </c>
      <c r="F27" s="24"/>
      <c r="G27" s="62"/>
      <c r="H27" s="165" t="e">
        <f t="shared" si="19"/>
        <v>#DIV/0!</v>
      </c>
      <c r="I27" s="99" t="e">
        <f t="shared" si="20"/>
        <v>#DIV/0!</v>
      </c>
      <c r="J27" s="99" t="e">
        <f t="shared" si="21"/>
        <v>#DIV/0!</v>
      </c>
      <c r="K27" s="99" t="e">
        <f t="shared" si="22"/>
        <v>#DIV/0!</v>
      </c>
      <c r="L27" s="99" t="e">
        <f t="shared" si="23"/>
        <v>#DIV/0!</v>
      </c>
      <c r="M27" s="53"/>
      <c r="N27" s="85"/>
      <c r="O27" s="99" t="e">
        <f t="shared" si="24"/>
        <v>#DIV/0!</v>
      </c>
      <c r="P27" s="99" t="e">
        <f t="shared" si="25"/>
        <v>#DIV/0!</v>
      </c>
      <c r="Q27" s="165" t="e">
        <f t="shared" si="26"/>
        <v>#DIV/0!</v>
      </c>
      <c r="R27" s="165" t="e">
        <f t="shared" si="27"/>
        <v>#DIV/0!</v>
      </c>
      <c r="S27" s="165" t="e">
        <f t="shared" si="28"/>
        <v>#DIV/0!</v>
      </c>
      <c r="T27" s="99" t="e">
        <f t="shared" si="29"/>
        <v>#DIV/0!</v>
      </c>
      <c r="U27" s="165" t="e">
        <f t="shared" si="30"/>
        <v>#DIV/0!</v>
      </c>
      <c r="V27" s="99" t="e">
        <f t="shared" si="31"/>
        <v>#DIV/0!</v>
      </c>
      <c r="W27" s="167" t="e">
        <f t="shared" si="32"/>
        <v>#DIV/0!</v>
      </c>
      <c r="X27" s="143"/>
    </row>
    <row r="28" spans="1:24" x14ac:dyDescent="0.2">
      <c r="A28" s="143"/>
      <c r="B28" s="123"/>
      <c r="C28" s="97" t="s">
        <v>30</v>
      </c>
      <c r="D28" s="75" t="e">
        <f t="shared" si="17"/>
        <v>#DIV/0!</v>
      </c>
      <c r="E28" s="66" t="e">
        <f t="shared" si="18"/>
        <v>#DIV/0!</v>
      </c>
      <c r="F28" s="24"/>
      <c r="G28" s="62"/>
      <c r="H28" s="165" t="e">
        <f t="shared" si="19"/>
        <v>#DIV/0!</v>
      </c>
      <c r="I28" s="99" t="e">
        <f t="shared" si="20"/>
        <v>#DIV/0!</v>
      </c>
      <c r="J28" s="99" t="e">
        <f t="shared" si="21"/>
        <v>#DIV/0!</v>
      </c>
      <c r="K28" s="99" t="e">
        <f t="shared" si="22"/>
        <v>#DIV/0!</v>
      </c>
      <c r="L28" s="99" t="e">
        <f t="shared" si="23"/>
        <v>#DIV/0!</v>
      </c>
      <c r="M28" s="53"/>
      <c r="N28" s="85"/>
      <c r="O28" s="99" t="e">
        <f t="shared" si="24"/>
        <v>#DIV/0!</v>
      </c>
      <c r="P28" s="99" t="e">
        <f t="shared" si="25"/>
        <v>#DIV/0!</v>
      </c>
      <c r="Q28" s="165" t="e">
        <f t="shared" si="26"/>
        <v>#DIV/0!</v>
      </c>
      <c r="R28" s="165" t="e">
        <f t="shared" si="27"/>
        <v>#DIV/0!</v>
      </c>
      <c r="S28" s="165" t="e">
        <f t="shared" si="28"/>
        <v>#DIV/0!</v>
      </c>
      <c r="T28" s="99" t="e">
        <f t="shared" si="29"/>
        <v>#DIV/0!</v>
      </c>
      <c r="U28" s="165" t="e">
        <f t="shared" si="30"/>
        <v>#DIV/0!</v>
      </c>
      <c r="V28" s="99" t="e">
        <f t="shared" si="31"/>
        <v>#DIV/0!</v>
      </c>
      <c r="W28" s="167" t="e">
        <f t="shared" si="32"/>
        <v>#DIV/0!</v>
      </c>
      <c r="X28" s="143"/>
    </row>
    <row r="29" spans="1:24" x14ac:dyDescent="0.2">
      <c r="A29" s="143"/>
      <c r="B29" s="106" t="s">
        <v>92</v>
      </c>
      <c r="C29" s="97"/>
      <c r="D29" s="75"/>
      <c r="E29" s="66"/>
      <c r="F29" s="66"/>
      <c r="G29" s="99"/>
      <c r="H29" s="165"/>
      <c r="I29" s="99"/>
      <c r="J29" s="99"/>
      <c r="K29" s="99"/>
      <c r="L29" s="99"/>
      <c r="M29" s="97"/>
      <c r="N29" s="125"/>
      <c r="O29" s="99"/>
      <c r="P29" s="99"/>
      <c r="Q29" s="165"/>
      <c r="R29" s="165"/>
      <c r="S29" s="165"/>
      <c r="T29" s="99"/>
      <c r="U29" s="165"/>
      <c r="V29" s="99"/>
      <c r="W29" s="167"/>
      <c r="X29" s="143"/>
    </row>
    <row r="30" spans="1:24" x14ac:dyDescent="0.2">
      <c r="A30" s="143"/>
      <c r="B30" s="123"/>
      <c r="C30" s="97" t="s">
        <v>30</v>
      </c>
      <c r="D30" s="75" t="e">
        <f t="shared" ref="D30:D35" si="33">F30/$F$7</f>
        <v>#DIV/0!</v>
      </c>
      <c r="E30" s="66" t="e">
        <f t="shared" ref="E30:E35" si="34">F30/$F$7*$E$7</f>
        <v>#DIV/0!</v>
      </c>
      <c r="F30" s="24"/>
      <c r="G30" s="62"/>
      <c r="H30" s="165" t="e">
        <f t="shared" si="19"/>
        <v>#DIV/0!</v>
      </c>
      <c r="I30" s="99" t="e">
        <f t="shared" si="20"/>
        <v>#DIV/0!</v>
      </c>
      <c r="J30" s="99" t="e">
        <f t="shared" si="21"/>
        <v>#DIV/0!</v>
      </c>
      <c r="K30" s="99" t="e">
        <f t="shared" si="22"/>
        <v>#DIV/0!</v>
      </c>
      <c r="L30" s="99" t="e">
        <f t="shared" si="23"/>
        <v>#DIV/0!</v>
      </c>
      <c r="M30" s="137"/>
      <c r="N30" s="136"/>
      <c r="O30" s="99" t="e">
        <f t="shared" si="24"/>
        <v>#DIV/0!</v>
      </c>
      <c r="P30" s="99" t="e">
        <f t="shared" si="25"/>
        <v>#DIV/0!</v>
      </c>
      <c r="Q30" s="165" t="e">
        <f t="shared" si="26"/>
        <v>#DIV/0!</v>
      </c>
      <c r="R30" s="165" t="e">
        <f t="shared" si="27"/>
        <v>#DIV/0!</v>
      </c>
      <c r="S30" s="165" t="e">
        <f t="shared" si="28"/>
        <v>#DIV/0!</v>
      </c>
      <c r="T30" s="99" t="e">
        <f t="shared" si="29"/>
        <v>#DIV/0!</v>
      </c>
      <c r="U30" s="165" t="e">
        <f t="shared" si="30"/>
        <v>#DIV/0!</v>
      </c>
      <c r="V30" s="99" t="e">
        <f t="shared" si="31"/>
        <v>#DIV/0!</v>
      </c>
      <c r="W30" s="167" t="e">
        <f t="shared" si="32"/>
        <v>#DIV/0!</v>
      </c>
      <c r="X30" s="143"/>
    </row>
    <row r="31" spans="1:24" x14ac:dyDescent="0.2">
      <c r="A31" s="143"/>
      <c r="B31" s="123"/>
      <c r="C31" s="97" t="s">
        <v>30</v>
      </c>
      <c r="D31" s="75" t="e">
        <f t="shared" si="33"/>
        <v>#DIV/0!</v>
      </c>
      <c r="E31" s="66" t="e">
        <f t="shared" si="34"/>
        <v>#DIV/0!</v>
      </c>
      <c r="F31" s="24"/>
      <c r="G31" s="62"/>
      <c r="H31" s="165" t="e">
        <f t="shared" si="19"/>
        <v>#DIV/0!</v>
      </c>
      <c r="I31" s="99" t="e">
        <f t="shared" si="20"/>
        <v>#DIV/0!</v>
      </c>
      <c r="J31" s="99" t="e">
        <f t="shared" si="21"/>
        <v>#DIV/0!</v>
      </c>
      <c r="K31" s="99" t="e">
        <f t="shared" si="22"/>
        <v>#DIV/0!</v>
      </c>
      <c r="L31" s="99" t="e">
        <f t="shared" si="23"/>
        <v>#DIV/0!</v>
      </c>
      <c r="M31" s="137"/>
      <c r="N31" s="136"/>
      <c r="O31" s="99" t="e">
        <f t="shared" si="24"/>
        <v>#DIV/0!</v>
      </c>
      <c r="P31" s="99" t="e">
        <f t="shared" si="25"/>
        <v>#DIV/0!</v>
      </c>
      <c r="Q31" s="165" t="e">
        <f t="shared" si="26"/>
        <v>#DIV/0!</v>
      </c>
      <c r="R31" s="165" t="e">
        <f t="shared" si="27"/>
        <v>#DIV/0!</v>
      </c>
      <c r="S31" s="165" t="e">
        <f t="shared" si="28"/>
        <v>#DIV/0!</v>
      </c>
      <c r="T31" s="99" t="e">
        <f t="shared" si="29"/>
        <v>#DIV/0!</v>
      </c>
      <c r="U31" s="165" t="e">
        <f t="shared" si="30"/>
        <v>#DIV/0!</v>
      </c>
      <c r="V31" s="99" t="e">
        <f t="shared" si="31"/>
        <v>#DIV/0!</v>
      </c>
      <c r="W31" s="167" t="e">
        <f t="shared" si="32"/>
        <v>#DIV/0!</v>
      </c>
      <c r="X31" s="143"/>
    </row>
    <row r="32" spans="1:24" x14ac:dyDescent="0.2">
      <c r="A32" s="143"/>
      <c r="B32" s="123"/>
      <c r="C32" s="97" t="s">
        <v>30</v>
      </c>
      <c r="D32" s="75" t="e">
        <f t="shared" si="33"/>
        <v>#DIV/0!</v>
      </c>
      <c r="E32" s="66" t="e">
        <f t="shared" si="34"/>
        <v>#DIV/0!</v>
      </c>
      <c r="F32" s="24"/>
      <c r="G32" s="62"/>
      <c r="H32" s="165" t="e">
        <f t="shared" si="19"/>
        <v>#DIV/0!</v>
      </c>
      <c r="I32" s="99" t="e">
        <f t="shared" si="20"/>
        <v>#DIV/0!</v>
      </c>
      <c r="J32" s="99" t="e">
        <f t="shared" si="21"/>
        <v>#DIV/0!</v>
      </c>
      <c r="K32" s="99" t="e">
        <f t="shared" si="22"/>
        <v>#DIV/0!</v>
      </c>
      <c r="L32" s="99" t="e">
        <f t="shared" si="23"/>
        <v>#DIV/0!</v>
      </c>
      <c r="M32" s="53"/>
      <c r="N32" s="85"/>
      <c r="O32" s="99" t="e">
        <f t="shared" si="24"/>
        <v>#DIV/0!</v>
      </c>
      <c r="P32" s="99" t="e">
        <f t="shared" si="25"/>
        <v>#DIV/0!</v>
      </c>
      <c r="Q32" s="165" t="e">
        <f t="shared" si="26"/>
        <v>#DIV/0!</v>
      </c>
      <c r="R32" s="165" t="e">
        <f t="shared" si="27"/>
        <v>#DIV/0!</v>
      </c>
      <c r="S32" s="165" t="e">
        <f t="shared" si="28"/>
        <v>#DIV/0!</v>
      </c>
      <c r="T32" s="99" t="e">
        <f t="shared" si="29"/>
        <v>#DIV/0!</v>
      </c>
      <c r="U32" s="165" t="e">
        <f t="shared" si="30"/>
        <v>#DIV/0!</v>
      </c>
      <c r="V32" s="99" t="e">
        <f t="shared" si="31"/>
        <v>#DIV/0!</v>
      </c>
      <c r="W32" s="167" t="e">
        <f t="shared" si="32"/>
        <v>#DIV/0!</v>
      </c>
      <c r="X32" s="143"/>
    </row>
    <row r="33" spans="1:24" x14ac:dyDescent="0.2">
      <c r="A33" s="143"/>
      <c r="B33" s="123"/>
      <c r="C33" s="97" t="s">
        <v>30</v>
      </c>
      <c r="D33" s="75" t="e">
        <f t="shared" si="33"/>
        <v>#DIV/0!</v>
      </c>
      <c r="E33" s="66" t="e">
        <f t="shared" si="34"/>
        <v>#DIV/0!</v>
      </c>
      <c r="F33" s="24"/>
      <c r="G33" s="62"/>
      <c r="H33" s="165" t="e">
        <f t="shared" si="19"/>
        <v>#DIV/0!</v>
      </c>
      <c r="I33" s="99" t="e">
        <f t="shared" si="20"/>
        <v>#DIV/0!</v>
      </c>
      <c r="J33" s="99" t="e">
        <f t="shared" si="21"/>
        <v>#DIV/0!</v>
      </c>
      <c r="K33" s="99" t="e">
        <f t="shared" si="22"/>
        <v>#DIV/0!</v>
      </c>
      <c r="L33" s="99" t="e">
        <f t="shared" si="23"/>
        <v>#DIV/0!</v>
      </c>
      <c r="M33" s="53"/>
      <c r="N33" s="85"/>
      <c r="O33" s="99" t="e">
        <f t="shared" si="24"/>
        <v>#DIV/0!</v>
      </c>
      <c r="P33" s="99" t="e">
        <f t="shared" si="25"/>
        <v>#DIV/0!</v>
      </c>
      <c r="Q33" s="165" t="e">
        <f t="shared" si="26"/>
        <v>#DIV/0!</v>
      </c>
      <c r="R33" s="165" t="e">
        <f t="shared" si="27"/>
        <v>#DIV/0!</v>
      </c>
      <c r="S33" s="165" t="e">
        <f t="shared" si="28"/>
        <v>#DIV/0!</v>
      </c>
      <c r="T33" s="99" t="e">
        <f t="shared" si="29"/>
        <v>#DIV/0!</v>
      </c>
      <c r="U33" s="165" t="e">
        <f t="shared" si="30"/>
        <v>#DIV/0!</v>
      </c>
      <c r="V33" s="99" t="e">
        <f t="shared" si="31"/>
        <v>#DIV/0!</v>
      </c>
      <c r="W33" s="167" t="e">
        <f t="shared" si="32"/>
        <v>#DIV/0!</v>
      </c>
      <c r="X33" s="143"/>
    </row>
    <row r="34" spans="1:24" x14ac:dyDescent="0.2">
      <c r="A34" s="143"/>
      <c r="B34" s="123"/>
      <c r="C34" s="97" t="s">
        <v>30</v>
      </c>
      <c r="D34" s="75" t="e">
        <f t="shared" si="33"/>
        <v>#DIV/0!</v>
      </c>
      <c r="E34" s="66" t="e">
        <f t="shared" si="34"/>
        <v>#DIV/0!</v>
      </c>
      <c r="F34" s="24"/>
      <c r="G34" s="62"/>
      <c r="H34" s="165" t="e">
        <f t="shared" si="19"/>
        <v>#DIV/0!</v>
      </c>
      <c r="I34" s="99" t="e">
        <f t="shared" si="20"/>
        <v>#DIV/0!</v>
      </c>
      <c r="J34" s="99" t="e">
        <f t="shared" si="21"/>
        <v>#DIV/0!</v>
      </c>
      <c r="K34" s="99" t="e">
        <f t="shared" si="22"/>
        <v>#DIV/0!</v>
      </c>
      <c r="L34" s="99" t="e">
        <f t="shared" si="23"/>
        <v>#DIV/0!</v>
      </c>
      <c r="M34" s="53"/>
      <c r="N34" s="85"/>
      <c r="O34" s="99" t="e">
        <f t="shared" si="24"/>
        <v>#DIV/0!</v>
      </c>
      <c r="P34" s="99" t="e">
        <f t="shared" si="25"/>
        <v>#DIV/0!</v>
      </c>
      <c r="Q34" s="165" t="e">
        <f t="shared" si="26"/>
        <v>#DIV/0!</v>
      </c>
      <c r="R34" s="165" t="e">
        <f t="shared" si="27"/>
        <v>#DIV/0!</v>
      </c>
      <c r="S34" s="165" t="e">
        <f t="shared" si="28"/>
        <v>#DIV/0!</v>
      </c>
      <c r="T34" s="99" t="e">
        <f t="shared" si="29"/>
        <v>#DIV/0!</v>
      </c>
      <c r="U34" s="165" t="e">
        <f t="shared" si="30"/>
        <v>#DIV/0!</v>
      </c>
      <c r="V34" s="99" t="e">
        <f t="shared" si="31"/>
        <v>#DIV/0!</v>
      </c>
      <c r="W34" s="167" t="e">
        <f t="shared" si="32"/>
        <v>#DIV/0!</v>
      </c>
      <c r="X34" s="143"/>
    </row>
    <row r="35" spans="1:24" x14ac:dyDescent="0.2">
      <c r="A35" s="143"/>
      <c r="B35" s="123"/>
      <c r="C35" s="97" t="s">
        <v>30</v>
      </c>
      <c r="D35" s="75" t="e">
        <f t="shared" si="33"/>
        <v>#DIV/0!</v>
      </c>
      <c r="E35" s="66" t="e">
        <f t="shared" si="34"/>
        <v>#DIV/0!</v>
      </c>
      <c r="F35" s="24"/>
      <c r="G35" s="62"/>
      <c r="H35" s="165" t="e">
        <f t="shared" si="19"/>
        <v>#DIV/0!</v>
      </c>
      <c r="I35" s="99" t="e">
        <f t="shared" si="20"/>
        <v>#DIV/0!</v>
      </c>
      <c r="J35" s="99" t="e">
        <f t="shared" si="21"/>
        <v>#DIV/0!</v>
      </c>
      <c r="K35" s="99" t="e">
        <f t="shared" si="22"/>
        <v>#DIV/0!</v>
      </c>
      <c r="L35" s="99" t="e">
        <f t="shared" si="23"/>
        <v>#DIV/0!</v>
      </c>
      <c r="M35" s="53"/>
      <c r="N35" s="85"/>
      <c r="O35" s="99" t="e">
        <f t="shared" si="24"/>
        <v>#DIV/0!</v>
      </c>
      <c r="P35" s="99" t="e">
        <f t="shared" si="25"/>
        <v>#DIV/0!</v>
      </c>
      <c r="Q35" s="165" t="e">
        <f t="shared" si="26"/>
        <v>#DIV/0!</v>
      </c>
      <c r="R35" s="165" t="e">
        <f t="shared" si="27"/>
        <v>#DIV/0!</v>
      </c>
      <c r="S35" s="165" t="e">
        <f t="shared" si="28"/>
        <v>#DIV/0!</v>
      </c>
      <c r="T35" s="99" t="e">
        <f t="shared" si="29"/>
        <v>#DIV/0!</v>
      </c>
      <c r="U35" s="165" t="e">
        <f t="shared" si="30"/>
        <v>#DIV/0!</v>
      </c>
      <c r="V35" s="99" t="e">
        <f t="shared" si="31"/>
        <v>#DIV/0!</v>
      </c>
      <c r="W35" s="167" t="e">
        <f t="shared" si="32"/>
        <v>#DIV/0!</v>
      </c>
      <c r="X35" s="143"/>
    </row>
    <row r="36" spans="1:24" s="2" customFormat="1" x14ac:dyDescent="0.2">
      <c r="A36" s="144"/>
      <c r="B36" s="106" t="s">
        <v>4</v>
      </c>
      <c r="C36" s="101"/>
      <c r="D36" s="76" t="e">
        <f>SUM(D22:D35)</f>
        <v>#DIV/0!</v>
      </c>
      <c r="E36" s="68" t="e">
        <f>SUM(E22:E35)</f>
        <v>#DIV/0!</v>
      </c>
      <c r="F36" s="68">
        <f>SUM(F22:F35)</f>
        <v>0</v>
      </c>
      <c r="G36" s="119"/>
      <c r="H36" s="166" t="e">
        <f>SUM(H22:H35)</f>
        <v>#DIV/0!</v>
      </c>
      <c r="I36" s="119" t="e">
        <f>SUM(I22:I35)</f>
        <v>#DIV/0!</v>
      </c>
      <c r="J36" s="119" t="e">
        <f>SUM(J22:J35)</f>
        <v>#DIV/0!</v>
      </c>
      <c r="K36" s="119" t="e">
        <f>SUM(K22:K35)</f>
        <v>#DIV/0!</v>
      </c>
      <c r="L36" s="119" t="e">
        <f>SUM(L22:L35)</f>
        <v>#DIV/0!</v>
      </c>
      <c r="M36" s="101"/>
      <c r="N36" s="101"/>
      <c r="O36" s="119" t="e">
        <f t="shared" ref="O36:W36" si="35">SUM(O22:O35)</f>
        <v>#DIV/0!</v>
      </c>
      <c r="P36" s="119" t="e">
        <f t="shared" si="35"/>
        <v>#DIV/0!</v>
      </c>
      <c r="Q36" s="166" t="e">
        <f t="shared" si="35"/>
        <v>#DIV/0!</v>
      </c>
      <c r="R36" s="166" t="e">
        <f>SUM(R22:R35)</f>
        <v>#DIV/0!</v>
      </c>
      <c r="S36" s="166" t="e">
        <f>SUM(S22:S35)</f>
        <v>#DIV/0!</v>
      </c>
      <c r="T36" s="119" t="e">
        <f t="shared" si="35"/>
        <v>#DIV/0!</v>
      </c>
      <c r="U36" s="166" t="e">
        <f t="shared" si="35"/>
        <v>#DIV/0!</v>
      </c>
      <c r="V36" s="119" t="e">
        <f t="shared" si="35"/>
        <v>#DIV/0!</v>
      </c>
      <c r="W36" s="168" t="e">
        <f t="shared" si="35"/>
        <v>#DIV/0!</v>
      </c>
      <c r="X36" s="144"/>
    </row>
    <row r="37" spans="1:24" s="2" customFormat="1" x14ac:dyDescent="0.2">
      <c r="A37" s="144"/>
      <c r="B37" s="106"/>
      <c r="C37" s="101"/>
      <c r="D37" s="76"/>
      <c r="E37" s="68"/>
      <c r="F37" s="68"/>
      <c r="G37" s="119"/>
      <c r="H37" s="107"/>
      <c r="I37" s="72"/>
      <c r="J37" s="72"/>
      <c r="K37" s="72"/>
      <c r="L37" s="72"/>
      <c r="M37" s="101"/>
      <c r="N37" s="101"/>
      <c r="O37" s="119"/>
      <c r="P37" s="119"/>
      <c r="Q37" s="166"/>
      <c r="R37" s="166"/>
      <c r="S37" s="166"/>
      <c r="T37" s="119"/>
      <c r="U37" s="166"/>
      <c r="V37" s="119"/>
      <c r="W37" s="168"/>
      <c r="X37" s="144"/>
    </row>
    <row r="38" spans="1:24" s="2" customFormat="1" x14ac:dyDescent="0.2">
      <c r="A38" s="144"/>
      <c r="B38" s="106" t="s">
        <v>44</v>
      </c>
      <c r="C38" s="101"/>
      <c r="D38" s="76"/>
      <c r="E38" s="68"/>
      <c r="F38" s="68"/>
      <c r="G38" s="119"/>
      <c r="H38" s="107"/>
      <c r="I38" s="72"/>
      <c r="J38" s="72"/>
      <c r="K38" s="72"/>
      <c r="L38" s="72"/>
      <c r="M38" s="101"/>
      <c r="N38" s="101"/>
      <c r="O38" s="166" t="e">
        <f>O36+O19</f>
        <v>#DIV/0!</v>
      </c>
      <c r="P38" s="166" t="e">
        <f t="shared" ref="P38:V38" si="36">P36+P19</f>
        <v>#DIV/0!</v>
      </c>
      <c r="Q38" s="166" t="e">
        <f t="shared" si="36"/>
        <v>#DIV/0!</v>
      </c>
      <c r="R38" s="166" t="e">
        <f t="shared" si="36"/>
        <v>#DIV/0!</v>
      </c>
      <c r="S38" s="166" t="e">
        <f t="shared" si="36"/>
        <v>#DIV/0!</v>
      </c>
      <c r="T38" s="166" t="e">
        <f t="shared" si="36"/>
        <v>#DIV/0!</v>
      </c>
      <c r="U38" s="166" t="e">
        <f t="shared" si="36"/>
        <v>#DIV/0!</v>
      </c>
      <c r="V38" s="166" t="e">
        <f t="shared" si="36"/>
        <v>#DIV/0!</v>
      </c>
      <c r="W38" s="168" t="e">
        <f>W36+W19</f>
        <v>#DIV/0!</v>
      </c>
      <c r="X38" s="144"/>
    </row>
    <row r="39" spans="1:24" s="2" customFormat="1" x14ac:dyDescent="0.2">
      <c r="A39" s="144"/>
      <c r="B39" s="106"/>
      <c r="C39" s="101"/>
      <c r="D39" s="76"/>
      <c r="E39" s="68"/>
      <c r="F39" s="124"/>
      <c r="G39" s="119"/>
      <c r="H39" s="107"/>
      <c r="I39" s="72"/>
      <c r="J39" s="72"/>
      <c r="K39" s="72"/>
      <c r="L39" s="72"/>
      <c r="M39" s="101"/>
      <c r="N39" s="101"/>
      <c r="O39" s="72"/>
      <c r="P39" s="72"/>
      <c r="Q39" s="107"/>
      <c r="R39" s="107"/>
      <c r="S39" s="107"/>
      <c r="T39" s="72"/>
      <c r="U39" s="107"/>
      <c r="V39" s="72"/>
      <c r="W39" s="108"/>
      <c r="X39" s="144"/>
    </row>
    <row r="40" spans="1:24" s="2" customFormat="1" x14ac:dyDescent="0.2">
      <c r="A40" s="144"/>
      <c r="B40" s="106" t="s">
        <v>85</v>
      </c>
      <c r="C40" s="101"/>
      <c r="D40" s="76"/>
      <c r="E40" s="68"/>
      <c r="F40" s="124"/>
      <c r="G40" s="119"/>
      <c r="H40" s="107"/>
      <c r="I40" s="72"/>
      <c r="J40" s="72"/>
      <c r="K40" s="72"/>
      <c r="L40" s="72"/>
      <c r="M40" s="101"/>
      <c r="N40" s="101"/>
      <c r="O40" s="72"/>
      <c r="P40" s="72"/>
      <c r="Q40" s="107"/>
      <c r="R40" s="107"/>
      <c r="S40" s="107"/>
      <c r="T40" s="72"/>
      <c r="U40" s="107"/>
      <c r="V40" s="72"/>
      <c r="W40" s="108"/>
      <c r="X40" s="144"/>
    </row>
    <row r="41" spans="1:24" s="2" customFormat="1" x14ac:dyDescent="0.2">
      <c r="A41" s="144"/>
      <c r="B41" s="139"/>
      <c r="C41" s="101"/>
      <c r="D41" s="76"/>
      <c r="E41" s="68"/>
      <c r="F41" s="124"/>
      <c r="G41" s="119"/>
      <c r="H41" s="107"/>
      <c r="I41" s="72"/>
      <c r="J41" s="72"/>
      <c r="K41" s="72"/>
      <c r="L41" s="72"/>
      <c r="M41" s="101"/>
      <c r="N41" s="101"/>
      <c r="O41" s="72"/>
      <c r="P41" s="72"/>
      <c r="Q41" s="169"/>
      <c r="R41" s="165">
        <f>Q41*$R$6</f>
        <v>0</v>
      </c>
      <c r="S41" s="165">
        <f>R41+Q41</f>
        <v>0</v>
      </c>
      <c r="T41" s="99">
        <f>$T$6*S41</f>
        <v>0</v>
      </c>
      <c r="U41" s="165">
        <f>S41+T41</f>
        <v>0</v>
      </c>
      <c r="V41" s="99">
        <f>$V$6*U41</f>
        <v>0</v>
      </c>
      <c r="W41" s="167">
        <f>U41+V41</f>
        <v>0</v>
      </c>
      <c r="X41" s="144"/>
    </row>
    <row r="42" spans="1:24" s="2" customFormat="1" x14ac:dyDescent="0.2">
      <c r="A42" s="144"/>
      <c r="B42" s="139"/>
      <c r="C42" s="101"/>
      <c r="D42" s="76"/>
      <c r="E42" s="68"/>
      <c r="F42" s="124"/>
      <c r="G42" s="119"/>
      <c r="H42" s="107"/>
      <c r="I42" s="72"/>
      <c r="J42" s="72"/>
      <c r="K42" s="72"/>
      <c r="L42" s="72"/>
      <c r="M42" s="101"/>
      <c r="N42" s="101"/>
      <c r="O42" s="72"/>
      <c r="P42" s="72"/>
      <c r="Q42" s="169"/>
      <c r="R42" s="165">
        <f t="shared" ref="R42:R49" si="37">Q42*$R$6</f>
        <v>0</v>
      </c>
      <c r="S42" s="165">
        <f t="shared" ref="S42:S49" si="38">R42+Q42</f>
        <v>0</v>
      </c>
      <c r="T42" s="99">
        <f t="shared" ref="T42:T49" si="39">$T$6*S42</f>
        <v>0</v>
      </c>
      <c r="U42" s="165">
        <f t="shared" ref="U42:U49" si="40">S42+T42</f>
        <v>0</v>
      </c>
      <c r="V42" s="99">
        <f t="shared" ref="V42:V49" si="41">$V$6*U42</f>
        <v>0</v>
      </c>
      <c r="W42" s="167">
        <f t="shared" ref="W42:W49" si="42">U42+V42</f>
        <v>0</v>
      </c>
      <c r="X42" s="144"/>
    </row>
    <row r="43" spans="1:24" s="2" customFormat="1" x14ac:dyDescent="0.2">
      <c r="A43" s="144"/>
      <c r="B43" s="139"/>
      <c r="C43" s="101"/>
      <c r="D43" s="76"/>
      <c r="E43" s="68"/>
      <c r="F43" s="68"/>
      <c r="G43" s="119"/>
      <c r="H43" s="107"/>
      <c r="I43" s="72"/>
      <c r="J43" s="72"/>
      <c r="K43" s="72"/>
      <c r="L43" s="72"/>
      <c r="M43" s="101"/>
      <c r="N43" s="101"/>
      <c r="O43" s="72"/>
      <c r="P43" s="72"/>
      <c r="Q43" s="169"/>
      <c r="R43" s="165">
        <f t="shared" si="37"/>
        <v>0</v>
      </c>
      <c r="S43" s="165">
        <f t="shared" si="38"/>
        <v>0</v>
      </c>
      <c r="T43" s="99">
        <f t="shared" si="39"/>
        <v>0</v>
      </c>
      <c r="U43" s="165">
        <f t="shared" si="40"/>
        <v>0</v>
      </c>
      <c r="V43" s="99">
        <f t="shared" si="41"/>
        <v>0</v>
      </c>
      <c r="W43" s="167">
        <f t="shared" si="42"/>
        <v>0</v>
      </c>
      <c r="X43" s="144"/>
    </row>
    <row r="44" spans="1:24" s="2" customFormat="1" x14ac:dyDescent="0.2">
      <c r="A44" s="144"/>
      <c r="B44" s="139"/>
      <c r="C44" s="101"/>
      <c r="D44" s="76"/>
      <c r="E44" s="68"/>
      <c r="F44" s="68"/>
      <c r="G44" s="119"/>
      <c r="H44" s="107"/>
      <c r="I44" s="72"/>
      <c r="J44" s="72"/>
      <c r="K44" s="72"/>
      <c r="L44" s="72"/>
      <c r="M44" s="101"/>
      <c r="N44" s="101"/>
      <c r="O44" s="72"/>
      <c r="P44" s="72"/>
      <c r="Q44" s="169"/>
      <c r="R44" s="165">
        <f t="shared" si="37"/>
        <v>0</v>
      </c>
      <c r="S44" s="165">
        <f t="shared" si="38"/>
        <v>0</v>
      </c>
      <c r="T44" s="99">
        <f t="shared" si="39"/>
        <v>0</v>
      </c>
      <c r="U44" s="165">
        <f t="shared" si="40"/>
        <v>0</v>
      </c>
      <c r="V44" s="99">
        <f t="shared" si="41"/>
        <v>0</v>
      </c>
      <c r="W44" s="167">
        <f t="shared" si="42"/>
        <v>0</v>
      </c>
      <c r="X44" s="144"/>
    </row>
    <row r="45" spans="1:24" s="2" customFormat="1" x14ac:dyDescent="0.2">
      <c r="A45" s="144"/>
      <c r="B45" s="140"/>
      <c r="C45" s="101"/>
      <c r="D45" s="76"/>
      <c r="E45" s="68"/>
      <c r="F45" s="68"/>
      <c r="G45" s="119"/>
      <c r="H45" s="107"/>
      <c r="I45" s="72"/>
      <c r="J45" s="72"/>
      <c r="K45" s="72"/>
      <c r="L45" s="72"/>
      <c r="M45" s="101"/>
      <c r="N45" s="101"/>
      <c r="O45" s="72"/>
      <c r="P45" s="72"/>
      <c r="Q45" s="169"/>
      <c r="R45" s="165">
        <f t="shared" si="37"/>
        <v>0</v>
      </c>
      <c r="S45" s="165">
        <f t="shared" si="38"/>
        <v>0</v>
      </c>
      <c r="T45" s="99">
        <f t="shared" si="39"/>
        <v>0</v>
      </c>
      <c r="U45" s="165">
        <f t="shared" si="40"/>
        <v>0</v>
      </c>
      <c r="V45" s="99">
        <f t="shared" si="41"/>
        <v>0</v>
      </c>
      <c r="W45" s="167">
        <f t="shared" si="42"/>
        <v>0</v>
      </c>
      <c r="X45" s="144"/>
    </row>
    <row r="46" spans="1:24" s="2" customFormat="1" x14ac:dyDescent="0.2">
      <c r="A46" s="144"/>
      <c r="B46" s="140"/>
      <c r="C46" s="101"/>
      <c r="D46" s="76"/>
      <c r="E46" s="68"/>
      <c r="F46" s="68"/>
      <c r="G46" s="119"/>
      <c r="H46" s="107"/>
      <c r="I46" s="72"/>
      <c r="J46" s="72"/>
      <c r="K46" s="72"/>
      <c r="L46" s="72"/>
      <c r="M46" s="101"/>
      <c r="N46" s="101"/>
      <c r="O46" s="72"/>
      <c r="P46" s="72"/>
      <c r="Q46" s="169"/>
      <c r="R46" s="165">
        <f t="shared" si="37"/>
        <v>0</v>
      </c>
      <c r="S46" s="165">
        <f t="shared" si="38"/>
        <v>0</v>
      </c>
      <c r="T46" s="99">
        <f t="shared" si="39"/>
        <v>0</v>
      </c>
      <c r="U46" s="165">
        <f t="shared" si="40"/>
        <v>0</v>
      </c>
      <c r="V46" s="99">
        <f t="shared" si="41"/>
        <v>0</v>
      </c>
      <c r="W46" s="167">
        <f t="shared" si="42"/>
        <v>0</v>
      </c>
      <c r="X46" s="144"/>
    </row>
    <row r="47" spans="1:24" s="2" customFormat="1" x14ac:dyDescent="0.2">
      <c r="A47" s="144"/>
      <c r="B47" s="140"/>
      <c r="C47" s="101"/>
      <c r="D47" s="76"/>
      <c r="E47" s="68"/>
      <c r="F47" s="68"/>
      <c r="G47" s="119"/>
      <c r="H47" s="107"/>
      <c r="I47" s="72"/>
      <c r="J47" s="72"/>
      <c r="K47" s="72"/>
      <c r="L47" s="72"/>
      <c r="M47" s="101"/>
      <c r="N47" s="101"/>
      <c r="O47" s="72"/>
      <c r="P47" s="72"/>
      <c r="Q47" s="169"/>
      <c r="R47" s="165">
        <f t="shared" si="37"/>
        <v>0</v>
      </c>
      <c r="S47" s="165">
        <f t="shared" si="38"/>
        <v>0</v>
      </c>
      <c r="T47" s="99">
        <f t="shared" si="39"/>
        <v>0</v>
      </c>
      <c r="U47" s="165">
        <f t="shared" si="40"/>
        <v>0</v>
      </c>
      <c r="V47" s="99">
        <f t="shared" si="41"/>
        <v>0</v>
      </c>
      <c r="W47" s="167">
        <f t="shared" si="42"/>
        <v>0</v>
      </c>
      <c r="X47" s="144"/>
    </row>
    <row r="48" spans="1:24" s="2" customFormat="1" x14ac:dyDescent="0.2">
      <c r="A48" s="144"/>
      <c r="B48" s="140"/>
      <c r="C48" s="101"/>
      <c r="D48" s="76"/>
      <c r="E48" s="68"/>
      <c r="F48" s="68"/>
      <c r="G48" s="119"/>
      <c r="H48" s="107"/>
      <c r="I48" s="72"/>
      <c r="J48" s="72"/>
      <c r="K48" s="72"/>
      <c r="L48" s="72"/>
      <c r="M48" s="101"/>
      <c r="N48" s="101"/>
      <c r="O48" s="72"/>
      <c r="P48" s="72"/>
      <c r="Q48" s="169"/>
      <c r="R48" s="165">
        <f t="shared" si="37"/>
        <v>0</v>
      </c>
      <c r="S48" s="165">
        <f t="shared" si="38"/>
        <v>0</v>
      </c>
      <c r="T48" s="99">
        <f t="shared" si="39"/>
        <v>0</v>
      </c>
      <c r="U48" s="165">
        <f t="shared" si="40"/>
        <v>0</v>
      </c>
      <c r="V48" s="99">
        <f t="shared" si="41"/>
        <v>0</v>
      </c>
      <c r="W48" s="167">
        <f t="shared" si="42"/>
        <v>0</v>
      </c>
      <c r="X48" s="144"/>
    </row>
    <row r="49" spans="1:28" s="2" customFormat="1" x14ac:dyDescent="0.2">
      <c r="A49" s="144"/>
      <c r="B49" s="140"/>
      <c r="C49" s="101"/>
      <c r="D49" s="76"/>
      <c r="E49" s="68"/>
      <c r="F49" s="68"/>
      <c r="G49" s="119"/>
      <c r="H49" s="107"/>
      <c r="I49" s="72"/>
      <c r="J49" s="72"/>
      <c r="K49" s="72"/>
      <c r="L49" s="72"/>
      <c r="M49" s="101"/>
      <c r="N49" s="101"/>
      <c r="O49" s="72"/>
      <c r="P49" s="72"/>
      <c r="Q49" s="169"/>
      <c r="R49" s="165">
        <f t="shared" si="37"/>
        <v>0</v>
      </c>
      <c r="S49" s="165">
        <f t="shared" si="38"/>
        <v>0</v>
      </c>
      <c r="T49" s="99">
        <f t="shared" si="39"/>
        <v>0</v>
      </c>
      <c r="U49" s="165">
        <f t="shared" si="40"/>
        <v>0</v>
      </c>
      <c r="V49" s="99">
        <f t="shared" si="41"/>
        <v>0</v>
      </c>
      <c r="W49" s="167">
        <f t="shared" si="42"/>
        <v>0</v>
      </c>
      <c r="X49" s="144"/>
    </row>
    <row r="50" spans="1:28" s="2" customFormat="1" x14ac:dyDescent="0.2">
      <c r="A50" s="144"/>
      <c r="B50" s="134"/>
      <c r="C50" s="101"/>
      <c r="D50" s="76"/>
      <c r="E50" s="68"/>
      <c r="F50" s="68"/>
      <c r="G50" s="119"/>
      <c r="H50" s="107"/>
      <c r="I50" s="72"/>
      <c r="J50" s="72"/>
      <c r="K50" s="72"/>
      <c r="L50" s="72"/>
      <c r="M50" s="101"/>
      <c r="N50" s="101"/>
      <c r="O50" s="72"/>
      <c r="P50" s="72"/>
      <c r="Q50" s="166"/>
      <c r="R50" s="166"/>
      <c r="S50" s="166"/>
      <c r="T50" s="119"/>
      <c r="U50" s="166"/>
      <c r="V50" s="119"/>
      <c r="W50" s="168"/>
      <c r="X50" s="144"/>
    </row>
    <row r="51" spans="1:28" s="2" customFormat="1" x14ac:dyDescent="0.2">
      <c r="A51" s="144"/>
      <c r="B51" s="135" t="s">
        <v>87</v>
      </c>
      <c r="C51" s="101"/>
      <c r="D51" s="76"/>
      <c r="E51" s="68"/>
      <c r="F51" s="68"/>
      <c r="G51" s="119"/>
      <c r="H51" s="107"/>
      <c r="I51" s="72"/>
      <c r="J51" s="72"/>
      <c r="K51" s="72"/>
      <c r="L51" s="72"/>
      <c r="M51" s="101"/>
      <c r="N51" s="101"/>
      <c r="O51" s="72"/>
      <c r="P51" s="72"/>
      <c r="Q51" s="166">
        <f t="shared" ref="Q51:V51" si="43">SUM(Q41:Q49)</f>
        <v>0</v>
      </c>
      <c r="R51" s="166">
        <f t="shared" si="43"/>
        <v>0</v>
      </c>
      <c r="S51" s="166">
        <f t="shared" si="43"/>
        <v>0</v>
      </c>
      <c r="T51" s="166">
        <f t="shared" si="43"/>
        <v>0</v>
      </c>
      <c r="U51" s="166">
        <f t="shared" si="43"/>
        <v>0</v>
      </c>
      <c r="V51" s="166">
        <f t="shared" si="43"/>
        <v>0</v>
      </c>
      <c r="W51" s="168">
        <f>SUM(W41:W49)</f>
        <v>0</v>
      </c>
      <c r="X51" s="144"/>
    </row>
    <row r="52" spans="1:28" s="2" customFormat="1" x14ac:dyDescent="0.2">
      <c r="A52" s="144"/>
      <c r="B52" s="106"/>
      <c r="C52" s="101"/>
      <c r="D52" s="76"/>
      <c r="E52" s="68"/>
      <c r="F52" s="68"/>
      <c r="G52" s="119"/>
      <c r="H52" s="107"/>
      <c r="I52" s="72"/>
      <c r="J52" s="72"/>
      <c r="K52" s="72"/>
      <c r="L52" s="72"/>
      <c r="M52" s="101"/>
      <c r="N52" s="101"/>
      <c r="O52" s="72"/>
      <c r="P52" s="72"/>
      <c r="Q52" s="166"/>
      <c r="R52" s="166"/>
      <c r="S52" s="166"/>
      <c r="T52" s="119"/>
      <c r="U52" s="166"/>
      <c r="V52" s="119"/>
      <c r="W52" s="168"/>
      <c r="X52" s="144"/>
    </row>
    <row r="53" spans="1:28" ht="10.8" thickBot="1" x14ac:dyDescent="0.25">
      <c r="A53" s="145" t="s">
        <v>101</v>
      </c>
      <c r="B53" s="116"/>
      <c r="C53" s="109"/>
      <c r="D53" s="117" t="e">
        <f>SUM(D36+D19)</f>
        <v>#DIV/0!</v>
      </c>
      <c r="E53" s="120" t="e">
        <f>SUM(E36+E19)</f>
        <v>#DIV/0!</v>
      </c>
      <c r="F53" s="120">
        <f>SUM(F36+F19)</f>
        <v>0</v>
      </c>
      <c r="G53" s="170"/>
      <c r="H53" s="170" t="e">
        <f>H36+H19</f>
        <v>#DIV/0!</v>
      </c>
      <c r="I53" s="170" t="e">
        <f>I36+I19</f>
        <v>#DIV/0!</v>
      </c>
      <c r="J53" s="170" t="e">
        <f>J36+J19</f>
        <v>#DIV/0!</v>
      </c>
      <c r="K53" s="170" t="e">
        <f>K36+K19</f>
        <v>#DIV/0!</v>
      </c>
      <c r="L53" s="170" t="e">
        <f>L36+L19</f>
        <v>#DIV/0!</v>
      </c>
      <c r="M53" s="109"/>
      <c r="N53" s="109"/>
      <c r="O53" s="170" t="e">
        <f>O38</f>
        <v>#DIV/0!</v>
      </c>
      <c r="P53" s="170" t="e">
        <f>P38</f>
        <v>#DIV/0!</v>
      </c>
      <c r="Q53" s="170" t="e">
        <f>Q38+Q51</f>
        <v>#DIV/0!</v>
      </c>
      <c r="R53" s="170" t="e">
        <f t="shared" ref="R53:W53" si="44">R38+R51</f>
        <v>#DIV/0!</v>
      </c>
      <c r="S53" s="170" t="e">
        <f t="shared" si="44"/>
        <v>#DIV/0!</v>
      </c>
      <c r="T53" s="170" t="e">
        <f t="shared" si="44"/>
        <v>#DIV/0!</v>
      </c>
      <c r="U53" s="170" t="e">
        <f t="shared" si="44"/>
        <v>#DIV/0!</v>
      </c>
      <c r="V53" s="170" t="e">
        <f t="shared" si="44"/>
        <v>#DIV/0!</v>
      </c>
      <c r="W53" s="171" t="e">
        <f t="shared" si="44"/>
        <v>#DIV/0!</v>
      </c>
      <c r="X53" s="176" t="e">
        <f>W53/X11</f>
        <v>#DIV/0!</v>
      </c>
    </row>
    <row r="54" spans="1:28" ht="11.25" customHeight="1" x14ac:dyDescent="0.2">
      <c r="B54" s="104"/>
      <c r="C54" s="102"/>
      <c r="D54" s="100"/>
      <c r="E54" s="100"/>
      <c r="F54" s="100"/>
      <c r="G54" s="112"/>
      <c r="H54" s="113"/>
      <c r="I54" s="114"/>
      <c r="J54" s="114"/>
      <c r="K54" s="114"/>
      <c r="L54" s="114"/>
      <c r="M54" s="102"/>
      <c r="N54" s="102"/>
      <c r="O54" s="114"/>
      <c r="P54" s="114"/>
      <c r="Q54" s="113"/>
      <c r="R54" s="113"/>
      <c r="S54" s="113"/>
      <c r="T54" s="114"/>
      <c r="U54" s="113"/>
      <c r="V54" s="114"/>
      <c r="W54" s="115"/>
      <c r="X54" s="142"/>
    </row>
    <row r="55" spans="1:28" x14ac:dyDescent="0.2">
      <c r="A55" s="236" t="s">
        <v>102</v>
      </c>
      <c r="B55" s="202" t="s">
        <v>131</v>
      </c>
      <c r="C55" s="110"/>
      <c r="D55" s="110"/>
      <c r="E55" s="110"/>
      <c r="F55" s="110"/>
      <c r="G55" s="111"/>
      <c r="H55" s="110"/>
      <c r="I55" s="111"/>
      <c r="J55" s="110"/>
      <c r="K55" s="111"/>
      <c r="L55" s="111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8"/>
      <c r="X55" s="174"/>
      <c r="Y55" s="4"/>
      <c r="Z55" s="4"/>
      <c r="AA55" s="4"/>
      <c r="AB55" s="4"/>
    </row>
    <row r="56" spans="1:28" x14ac:dyDescent="0.2">
      <c r="B56" s="202" t="s">
        <v>135</v>
      </c>
      <c r="C56" s="110"/>
      <c r="D56" s="110"/>
      <c r="E56" s="110"/>
      <c r="F56" s="110"/>
      <c r="G56" s="111"/>
      <c r="H56" s="110"/>
      <c r="I56" s="111"/>
      <c r="J56" s="110"/>
      <c r="K56" s="111"/>
      <c r="L56" s="111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8"/>
      <c r="X56" s="233">
        <v>471307</v>
      </c>
      <c r="Y56" s="4"/>
      <c r="Z56" s="4"/>
      <c r="AA56" s="4"/>
      <c r="AB56" s="4"/>
    </row>
    <row r="57" spans="1:28" x14ac:dyDescent="0.2">
      <c r="B57" s="106" t="s">
        <v>1</v>
      </c>
      <c r="C57" s="97"/>
      <c r="D57" s="77"/>
      <c r="E57" s="95"/>
      <c r="F57" s="95"/>
      <c r="G57" s="98"/>
      <c r="H57" s="97"/>
      <c r="I57" s="98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103"/>
      <c r="X57" s="143"/>
    </row>
    <row r="58" spans="1:28" x14ac:dyDescent="0.2">
      <c r="B58" s="90"/>
      <c r="C58" s="97" t="s">
        <v>30</v>
      </c>
      <c r="D58" s="75" t="e">
        <f t="shared" ref="D58:D63" si="45">F58/$F$7</f>
        <v>#DIV/0!</v>
      </c>
      <c r="E58" s="66" t="e">
        <f t="shared" ref="E58:E63" si="46">F58/$F$7*$E$7</f>
        <v>#DIV/0!</v>
      </c>
      <c r="F58" s="24"/>
      <c r="G58" s="62"/>
      <c r="H58" s="165" t="e">
        <f t="shared" ref="H58:H63" si="47">G58*E58</f>
        <v>#DIV/0!</v>
      </c>
      <c r="I58" s="99" t="e">
        <f t="shared" ref="I58:I63" si="48">E58*$I$6</f>
        <v>#DIV/0!</v>
      </c>
      <c r="J58" s="99" t="e">
        <f t="shared" ref="J58:J63" si="49">H58*$J$6</f>
        <v>#DIV/0!</v>
      </c>
      <c r="K58" s="99" t="e">
        <f t="shared" ref="K58:K63" si="50">MIN(($K$6*$K$7*(E58/2080)),(H58*$K$6))</f>
        <v>#DIV/0!</v>
      </c>
      <c r="L58" s="99" t="e">
        <f t="shared" ref="L58:L63" si="51">MIN(($L$6*$L$7*(E58/2080)),(H58*$L$6))</f>
        <v>#DIV/0!</v>
      </c>
      <c r="M58" s="137"/>
      <c r="N58" s="172"/>
      <c r="O58" s="99" t="e">
        <f t="shared" ref="O58:O63" si="52">N58*H58/100</f>
        <v>#DIV/0!</v>
      </c>
      <c r="P58" s="99" t="e">
        <f t="shared" ref="P58:P63" si="53">SUM(I58:L58)+O58</f>
        <v>#DIV/0!</v>
      </c>
      <c r="Q58" s="99" t="e">
        <f t="shared" ref="Q58:Q63" si="54">H58+P58</f>
        <v>#DIV/0!</v>
      </c>
      <c r="R58" s="99" t="e">
        <f t="shared" ref="R58:R63" si="55">Q58*$R$6</f>
        <v>#DIV/0!</v>
      </c>
      <c r="S58" s="99" t="e">
        <f t="shared" ref="S58:S63" si="56">Q58+R58</f>
        <v>#DIV/0!</v>
      </c>
      <c r="T58" s="99" t="e">
        <f t="shared" ref="T58:T63" si="57">$T$6*S58</f>
        <v>#DIV/0!</v>
      </c>
      <c r="U58" s="165" t="e">
        <f t="shared" ref="U58:U63" si="58">S58+T58</f>
        <v>#DIV/0!</v>
      </c>
      <c r="V58" s="99" t="e">
        <f t="shared" ref="V58:V63" si="59">$V$6*U58</f>
        <v>#DIV/0!</v>
      </c>
      <c r="W58" s="167" t="e">
        <f t="shared" ref="W58:W63" si="60">U58+V58</f>
        <v>#DIV/0!</v>
      </c>
      <c r="X58" s="143"/>
    </row>
    <row r="59" spans="1:28" x14ac:dyDescent="0.2">
      <c r="B59" s="90"/>
      <c r="C59" s="97" t="s">
        <v>30</v>
      </c>
      <c r="D59" s="75" t="e">
        <f t="shared" si="45"/>
        <v>#DIV/0!</v>
      </c>
      <c r="E59" s="66" t="e">
        <f t="shared" si="46"/>
        <v>#DIV/0!</v>
      </c>
      <c r="F59" s="24"/>
      <c r="G59" s="62"/>
      <c r="H59" s="165" t="e">
        <f t="shared" si="47"/>
        <v>#DIV/0!</v>
      </c>
      <c r="I59" s="99" t="e">
        <f t="shared" si="48"/>
        <v>#DIV/0!</v>
      </c>
      <c r="J59" s="99" t="e">
        <f t="shared" si="49"/>
        <v>#DIV/0!</v>
      </c>
      <c r="K59" s="99" t="e">
        <f t="shared" si="50"/>
        <v>#DIV/0!</v>
      </c>
      <c r="L59" s="99" t="e">
        <f t="shared" si="51"/>
        <v>#DIV/0!</v>
      </c>
      <c r="M59" s="137"/>
      <c r="N59" s="172"/>
      <c r="O59" s="99" t="e">
        <f t="shared" si="52"/>
        <v>#DIV/0!</v>
      </c>
      <c r="P59" s="99" t="e">
        <f t="shared" si="53"/>
        <v>#DIV/0!</v>
      </c>
      <c r="Q59" s="99" t="e">
        <f t="shared" si="54"/>
        <v>#DIV/0!</v>
      </c>
      <c r="R59" s="99" t="e">
        <f t="shared" si="55"/>
        <v>#DIV/0!</v>
      </c>
      <c r="S59" s="99" t="e">
        <f t="shared" si="56"/>
        <v>#DIV/0!</v>
      </c>
      <c r="T59" s="99" t="e">
        <f t="shared" si="57"/>
        <v>#DIV/0!</v>
      </c>
      <c r="U59" s="165" t="e">
        <f t="shared" si="58"/>
        <v>#DIV/0!</v>
      </c>
      <c r="V59" s="99" t="e">
        <f t="shared" si="59"/>
        <v>#DIV/0!</v>
      </c>
      <c r="W59" s="167" t="e">
        <f t="shared" si="60"/>
        <v>#DIV/0!</v>
      </c>
      <c r="X59" s="143"/>
    </row>
    <row r="60" spans="1:28" x14ac:dyDescent="0.2">
      <c r="B60" s="90"/>
      <c r="C60" s="97" t="s">
        <v>30</v>
      </c>
      <c r="D60" s="75" t="e">
        <f t="shared" si="45"/>
        <v>#DIV/0!</v>
      </c>
      <c r="E60" s="66" t="e">
        <f t="shared" si="46"/>
        <v>#DIV/0!</v>
      </c>
      <c r="F60" s="84">
        <v>0</v>
      </c>
      <c r="G60" s="62">
        <v>0</v>
      </c>
      <c r="H60" s="165" t="e">
        <f t="shared" si="47"/>
        <v>#DIV/0!</v>
      </c>
      <c r="I60" s="99" t="e">
        <f t="shared" si="48"/>
        <v>#DIV/0!</v>
      </c>
      <c r="J60" s="99" t="e">
        <f t="shared" si="49"/>
        <v>#DIV/0!</v>
      </c>
      <c r="K60" s="99" t="e">
        <f t="shared" si="50"/>
        <v>#DIV/0!</v>
      </c>
      <c r="L60" s="99" t="e">
        <f t="shared" si="51"/>
        <v>#DIV/0!</v>
      </c>
      <c r="M60" s="137"/>
      <c r="N60" s="172"/>
      <c r="O60" s="99" t="e">
        <f t="shared" si="52"/>
        <v>#DIV/0!</v>
      </c>
      <c r="P60" s="99" t="e">
        <f t="shared" si="53"/>
        <v>#DIV/0!</v>
      </c>
      <c r="Q60" s="99" t="e">
        <f t="shared" si="54"/>
        <v>#DIV/0!</v>
      </c>
      <c r="R60" s="99" t="e">
        <f t="shared" si="55"/>
        <v>#DIV/0!</v>
      </c>
      <c r="S60" s="99" t="e">
        <f t="shared" si="56"/>
        <v>#DIV/0!</v>
      </c>
      <c r="T60" s="99" t="e">
        <f t="shared" si="57"/>
        <v>#DIV/0!</v>
      </c>
      <c r="U60" s="165" t="e">
        <f t="shared" si="58"/>
        <v>#DIV/0!</v>
      </c>
      <c r="V60" s="99" t="e">
        <f t="shared" si="59"/>
        <v>#DIV/0!</v>
      </c>
      <c r="W60" s="167" t="e">
        <f t="shared" si="60"/>
        <v>#DIV/0!</v>
      </c>
      <c r="X60" s="143"/>
    </row>
    <row r="61" spans="1:28" x14ac:dyDescent="0.2">
      <c r="B61" s="90"/>
      <c r="C61" s="97" t="s">
        <v>30</v>
      </c>
      <c r="D61" s="75" t="e">
        <f t="shared" si="45"/>
        <v>#DIV/0!</v>
      </c>
      <c r="E61" s="66" t="e">
        <f t="shared" si="46"/>
        <v>#DIV/0!</v>
      </c>
      <c r="F61" s="24"/>
      <c r="G61" s="62"/>
      <c r="H61" s="165" t="e">
        <f t="shared" si="47"/>
        <v>#DIV/0!</v>
      </c>
      <c r="I61" s="99" t="e">
        <f t="shared" si="48"/>
        <v>#DIV/0!</v>
      </c>
      <c r="J61" s="99" t="e">
        <f t="shared" si="49"/>
        <v>#DIV/0!</v>
      </c>
      <c r="K61" s="99" t="e">
        <f t="shared" si="50"/>
        <v>#DIV/0!</v>
      </c>
      <c r="L61" s="99" t="e">
        <f t="shared" si="51"/>
        <v>#DIV/0!</v>
      </c>
      <c r="M61" s="137"/>
      <c r="N61" s="172"/>
      <c r="O61" s="99" t="e">
        <f t="shared" si="52"/>
        <v>#DIV/0!</v>
      </c>
      <c r="P61" s="99" t="e">
        <f t="shared" si="53"/>
        <v>#DIV/0!</v>
      </c>
      <c r="Q61" s="99" t="e">
        <f t="shared" si="54"/>
        <v>#DIV/0!</v>
      </c>
      <c r="R61" s="99" t="e">
        <f t="shared" si="55"/>
        <v>#DIV/0!</v>
      </c>
      <c r="S61" s="99" t="e">
        <f t="shared" si="56"/>
        <v>#DIV/0!</v>
      </c>
      <c r="T61" s="99" t="e">
        <f t="shared" si="57"/>
        <v>#DIV/0!</v>
      </c>
      <c r="U61" s="165" t="e">
        <f t="shared" si="58"/>
        <v>#DIV/0!</v>
      </c>
      <c r="V61" s="99" t="e">
        <f t="shared" si="59"/>
        <v>#DIV/0!</v>
      </c>
      <c r="W61" s="167" t="e">
        <f t="shared" si="60"/>
        <v>#DIV/0!</v>
      </c>
      <c r="X61" s="143"/>
    </row>
    <row r="62" spans="1:28" x14ac:dyDescent="0.2">
      <c r="B62" s="90"/>
      <c r="C62" s="97" t="s">
        <v>30</v>
      </c>
      <c r="D62" s="75" t="e">
        <f t="shared" si="45"/>
        <v>#DIV/0!</v>
      </c>
      <c r="E62" s="66" t="e">
        <f t="shared" si="46"/>
        <v>#DIV/0!</v>
      </c>
      <c r="F62" s="84"/>
      <c r="G62" s="62"/>
      <c r="H62" s="165" t="e">
        <f t="shared" si="47"/>
        <v>#DIV/0!</v>
      </c>
      <c r="I62" s="99" t="e">
        <f t="shared" si="48"/>
        <v>#DIV/0!</v>
      </c>
      <c r="J62" s="99" t="e">
        <f t="shared" si="49"/>
        <v>#DIV/0!</v>
      </c>
      <c r="K62" s="99" t="e">
        <f t="shared" si="50"/>
        <v>#DIV/0!</v>
      </c>
      <c r="L62" s="99" t="e">
        <f t="shared" si="51"/>
        <v>#DIV/0!</v>
      </c>
      <c r="M62" s="53"/>
      <c r="N62" s="82"/>
      <c r="O62" s="99" t="e">
        <f t="shared" si="52"/>
        <v>#DIV/0!</v>
      </c>
      <c r="P62" s="99" t="e">
        <f t="shared" si="53"/>
        <v>#DIV/0!</v>
      </c>
      <c r="Q62" s="99" t="e">
        <f t="shared" si="54"/>
        <v>#DIV/0!</v>
      </c>
      <c r="R62" s="99" t="e">
        <f t="shared" si="55"/>
        <v>#DIV/0!</v>
      </c>
      <c r="S62" s="99" t="e">
        <f t="shared" si="56"/>
        <v>#DIV/0!</v>
      </c>
      <c r="T62" s="99" t="e">
        <f t="shared" si="57"/>
        <v>#DIV/0!</v>
      </c>
      <c r="U62" s="165" t="e">
        <f t="shared" si="58"/>
        <v>#DIV/0!</v>
      </c>
      <c r="V62" s="99" t="e">
        <f t="shared" si="59"/>
        <v>#DIV/0!</v>
      </c>
      <c r="W62" s="167" t="e">
        <f t="shared" si="60"/>
        <v>#DIV/0!</v>
      </c>
      <c r="X62" s="143"/>
    </row>
    <row r="63" spans="1:28" x14ac:dyDescent="0.2">
      <c r="B63" s="90"/>
      <c r="C63" s="97" t="s">
        <v>30</v>
      </c>
      <c r="D63" s="75" t="e">
        <f t="shared" si="45"/>
        <v>#DIV/0!</v>
      </c>
      <c r="E63" s="66" t="e">
        <f t="shared" si="46"/>
        <v>#DIV/0!</v>
      </c>
      <c r="F63" s="24"/>
      <c r="G63" s="62"/>
      <c r="H63" s="165" t="e">
        <f t="shared" si="47"/>
        <v>#DIV/0!</v>
      </c>
      <c r="I63" s="99" t="e">
        <f t="shared" si="48"/>
        <v>#DIV/0!</v>
      </c>
      <c r="J63" s="99" t="e">
        <f t="shared" si="49"/>
        <v>#DIV/0!</v>
      </c>
      <c r="K63" s="99" t="e">
        <f t="shared" si="50"/>
        <v>#DIV/0!</v>
      </c>
      <c r="L63" s="99" t="e">
        <f t="shared" si="51"/>
        <v>#DIV/0!</v>
      </c>
      <c r="M63" s="53"/>
      <c r="N63" s="82"/>
      <c r="O63" s="99" t="e">
        <f t="shared" si="52"/>
        <v>#DIV/0!</v>
      </c>
      <c r="P63" s="99" t="e">
        <f t="shared" si="53"/>
        <v>#DIV/0!</v>
      </c>
      <c r="Q63" s="99" t="e">
        <f t="shared" si="54"/>
        <v>#DIV/0!</v>
      </c>
      <c r="R63" s="99" t="e">
        <f t="shared" si="55"/>
        <v>#DIV/0!</v>
      </c>
      <c r="S63" s="99" t="e">
        <f t="shared" si="56"/>
        <v>#DIV/0!</v>
      </c>
      <c r="T63" s="99" t="e">
        <f t="shared" si="57"/>
        <v>#DIV/0!</v>
      </c>
      <c r="U63" s="165" t="e">
        <f t="shared" si="58"/>
        <v>#DIV/0!</v>
      </c>
      <c r="V63" s="99" t="e">
        <f t="shared" si="59"/>
        <v>#DIV/0!</v>
      </c>
      <c r="W63" s="167" t="e">
        <f t="shared" si="60"/>
        <v>#DIV/0!</v>
      </c>
      <c r="X63" s="143"/>
    </row>
    <row r="64" spans="1:28" s="2" customFormat="1" x14ac:dyDescent="0.2">
      <c r="B64" s="106" t="s">
        <v>2</v>
      </c>
      <c r="C64" s="101"/>
      <c r="D64" s="76" t="e">
        <f>SUM(D58:D63)</f>
        <v>#DIV/0!</v>
      </c>
      <c r="E64" s="68" t="e">
        <f>SUM(E58:E63)</f>
        <v>#DIV/0!</v>
      </c>
      <c r="F64" s="68">
        <f>SUM(F58:F63)</f>
        <v>0</v>
      </c>
      <c r="G64" s="119"/>
      <c r="H64" s="166" t="e">
        <f>SUM(H58:H63)</f>
        <v>#DIV/0!</v>
      </c>
      <c r="I64" s="119" t="e">
        <f>SUM(I58:I63)</f>
        <v>#DIV/0!</v>
      </c>
      <c r="J64" s="119" t="e">
        <f>SUM(J58:J63)</f>
        <v>#DIV/0!</v>
      </c>
      <c r="K64" s="119" t="e">
        <f>SUM(K58:K63)</f>
        <v>#DIV/0!</v>
      </c>
      <c r="L64" s="119" t="e">
        <f>SUM(L58:L63)</f>
        <v>#DIV/0!</v>
      </c>
      <c r="M64" s="101"/>
      <c r="N64" s="166"/>
      <c r="O64" s="119" t="e">
        <f t="shared" ref="O64:W64" si="61">SUM(O58:O63)</f>
        <v>#DIV/0!</v>
      </c>
      <c r="P64" s="119" t="e">
        <f t="shared" si="61"/>
        <v>#DIV/0!</v>
      </c>
      <c r="Q64" s="166" t="e">
        <f t="shared" si="61"/>
        <v>#DIV/0!</v>
      </c>
      <c r="R64" s="166" t="e">
        <f t="shared" si="61"/>
        <v>#DIV/0!</v>
      </c>
      <c r="S64" s="166" t="e">
        <f t="shared" si="61"/>
        <v>#DIV/0!</v>
      </c>
      <c r="T64" s="119" t="e">
        <f t="shared" si="61"/>
        <v>#DIV/0!</v>
      </c>
      <c r="U64" s="166" t="e">
        <f t="shared" si="61"/>
        <v>#DIV/0!</v>
      </c>
      <c r="V64" s="119" t="e">
        <f t="shared" si="61"/>
        <v>#DIV/0!</v>
      </c>
      <c r="W64" s="168" t="e">
        <f t="shared" si="61"/>
        <v>#DIV/0!</v>
      </c>
      <c r="X64" s="144"/>
    </row>
    <row r="65" spans="2:24" x14ac:dyDescent="0.2">
      <c r="B65" s="106"/>
      <c r="C65" s="97"/>
      <c r="D65" s="77"/>
      <c r="E65" s="69"/>
      <c r="F65" s="105"/>
      <c r="G65" s="99"/>
      <c r="H65" s="165"/>
      <c r="I65" s="99"/>
      <c r="J65" s="166"/>
      <c r="K65" s="165"/>
      <c r="L65" s="165"/>
      <c r="M65" s="97"/>
      <c r="N65" s="165"/>
      <c r="O65" s="165"/>
      <c r="P65" s="165"/>
      <c r="Q65" s="165"/>
      <c r="R65" s="165"/>
      <c r="S65" s="165"/>
      <c r="T65" s="165"/>
      <c r="U65" s="165"/>
      <c r="V65" s="165"/>
      <c r="W65" s="167"/>
      <c r="X65" s="143"/>
    </row>
    <row r="66" spans="2:24" x14ac:dyDescent="0.2">
      <c r="B66" s="106" t="s">
        <v>89</v>
      </c>
      <c r="C66" s="97"/>
      <c r="D66" s="77"/>
      <c r="E66" s="69"/>
      <c r="F66" s="105"/>
      <c r="G66" s="99"/>
      <c r="H66" s="165"/>
      <c r="I66" s="99"/>
      <c r="J66" s="165"/>
      <c r="K66" s="165"/>
      <c r="L66" s="165"/>
      <c r="M66" s="97"/>
      <c r="N66" s="165"/>
      <c r="O66" s="165"/>
      <c r="P66" s="165"/>
      <c r="Q66" s="165"/>
      <c r="R66" s="165"/>
      <c r="S66" s="165"/>
      <c r="T66" s="165"/>
      <c r="U66" s="165"/>
      <c r="V66" s="165"/>
      <c r="W66" s="167"/>
      <c r="X66" s="143"/>
    </row>
    <row r="67" spans="2:24" x14ac:dyDescent="0.2">
      <c r="B67" s="123"/>
      <c r="C67" s="97" t="s">
        <v>30</v>
      </c>
      <c r="D67" s="75" t="e">
        <f>F67/$F$8</f>
        <v>#DIV/0!</v>
      </c>
      <c r="E67" s="66" t="e">
        <f>F67/$F$8*$E$8</f>
        <v>#DIV/0!</v>
      </c>
      <c r="F67" s="84"/>
      <c r="G67" s="62"/>
      <c r="H67" s="165" t="e">
        <f>G67*E67</f>
        <v>#DIV/0!</v>
      </c>
      <c r="I67" s="99" t="e">
        <f>E67*$I$6</f>
        <v>#DIV/0!</v>
      </c>
      <c r="J67" s="99" t="e">
        <f>H67*$J$6</f>
        <v>#DIV/0!</v>
      </c>
      <c r="K67" s="99" t="e">
        <f>MIN(($K$6*$K$7*(E67/2080)),(H67*$K$6))</f>
        <v>#DIV/0!</v>
      </c>
      <c r="L67" s="99" t="e">
        <f>MIN(($L$6*$L$7*(E67/2080)),(H67*$L$6))</f>
        <v>#DIV/0!</v>
      </c>
      <c r="M67" s="137"/>
      <c r="N67" s="172"/>
      <c r="O67" s="99" t="e">
        <f>N67*H67/100</f>
        <v>#DIV/0!</v>
      </c>
      <c r="P67" s="99" t="e">
        <f>SUM(I67:L67)+O67</f>
        <v>#DIV/0!</v>
      </c>
      <c r="Q67" s="165" t="e">
        <f>H67+P67</f>
        <v>#DIV/0!</v>
      </c>
      <c r="R67" s="165" t="e">
        <f>Q67*$R$6</f>
        <v>#DIV/0!</v>
      </c>
      <c r="S67" s="165" t="e">
        <f>R67+Q67</f>
        <v>#DIV/0!</v>
      </c>
      <c r="T67" s="99" t="e">
        <f>$T$6*S67</f>
        <v>#DIV/0!</v>
      </c>
      <c r="U67" s="165" t="e">
        <f>S67+T67</f>
        <v>#DIV/0!</v>
      </c>
      <c r="V67" s="99" t="e">
        <f>$V$6*U67</f>
        <v>#DIV/0!</v>
      </c>
      <c r="W67" s="167" t="e">
        <f>U67+V67</f>
        <v>#DIV/0!</v>
      </c>
      <c r="X67" s="143"/>
    </row>
    <row r="68" spans="2:24" x14ac:dyDescent="0.2">
      <c r="B68" s="123"/>
      <c r="C68" s="97" t="s">
        <v>30</v>
      </c>
      <c r="D68" s="75" t="e">
        <f t="shared" ref="D68:D73" si="62">F68/$F$8</f>
        <v>#DIV/0!</v>
      </c>
      <c r="E68" s="66" t="e">
        <f t="shared" ref="E68:E73" si="63">F68/$F$8*$E$8</f>
        <v>#DIV/0!</v>
      </c>
      <c r="F68" s="24"/>
      <c r="G68" s="62"/>
      <c r="H68" s="165" t="e">
        <f t="shared" ref="H68:H73" si="64">G68*E68</f>
        <v>#DIV/0!</v>
      </c>
      <c r="I68" s="99" t="e">
        <f t="shared" ref="I68:I73" si="65">E68*$I$6</f>
        <v>#DIV/0!</v>
      </c>
      <c r="J68" s="99" t="e">
        <f t="shared" ref="J68:J73" si="66">H68*$J$6</f>
        <v>#DIV/0!</v>
      </c>
      <c r="K68" s="99" t="e">
        <f t="shared" ref="K68:K73" si="67">MIN(($K$6*$K$7*(E68/2080)),(H68*$K$6))</f>
        <v>#DIV/0!</v>
      </c>
      <c r="L68" s="99" t="e">
        <f t="shared" ref="L68:L73" si="68">MIN(($L$6*$L$7*(E68/2080)),(H68*$L$6))</f>
        <v>#DIV/0!</v>
      </c>
      <c r="M68" s="137"/>
      <c r="N68" s="172"/>
      <c r="O68" s="99" t="e">
        <f t="shared" ref="O68:O73" si="69">N68*H68/100</f>
        <v>#DIV/0!</v>
      </c>
      <c r="P68" s="99" t="e">
        <f t="shared" ref="P68:P73" si="70">SUM(I68:L68)+O68</f>
        <v>#DIV/0!</v>
      </c>
      <c r="Q68" s="165" t="e">
        <f t="shared" ref="Q68:Q73" si="71">H68+P68</f>
        <v>#DIV/0!</v>
      </c>
      <c r="R68" s="165" t="e">
        <f t="shared" ref="R68:R73" si="72">Q68*$R$6</f>
        <v>#DIV/0!</v>
      </c>
      <c r="S68" s="165" t="e">
        <f t="shared" ref="S68:S73" si="73">R68+Q68</f>
        <v>#DIV/0!</v>
      </c>
      <c r="T68" s="99" t="e">
        <f t="shared" ref="T68:T73" si="74">$T$6*S68</f>
        <v>#DIV/0!</v>
      </c>
      <c r="U68" s="165" t="e">
        <f t="shared" ref="U68:U73" si="75">S68+T68</f>
        <v>#DIV/0!</v>
      </c>
      <c r="V68" s="99" t="e">
        <f t="shared" ref="V68:V73" si="76">$V$6*U68</f>
        <v>#DIV/0!</v>
      </c>
      <c r="W68" s="167" t="e">
        <f t="shared" ref="W68:W73" si="77">U68+V68</f>
        <v>#DIV/0!</v>
      </c>
      <c r="X68" s="143"/>
    </row>
    <row r="69" spans="2:24" x14ac:dyDescent="0.2">
      <c r="B69" s="123"/>
      <c r="C69" s="97" t="s">
        <v>30</v>
      </c>
      <c r="D69" s="75" t="e">
        <f t="shared" si="62"/>
        <v>#DIV/0!</v>
      </c>
      <c r="E69" s="66" t="e">
        <f t="shared" si="63"/>
        <v>#DIV/0!</v>
      </c>
      <c r="F69" s="24">
        <v>0</v>
      </c>
      <c r="G69" s="62"/>
      <c r="H69" s="165" t="e">
        <f t="shared" si="64"/>
        <v>#DIV/0!</v>
      </c>
      <c r="I69" s="99" t="e">
        <f t="shared" si="65"/>
        <v>#DIV/0!</v>
      </c>
      <c r="J69" s="99" t="e">
        <f t="shared" si="66"/>
        <v>#DIV/0!</v>
      </c>
      <c r="K69" s="99" t="e">
        <f t="shared" si="67"/>
        <v>#DIV/0!</v>
      </c>
      <c r="L69" s="99" t="e">
        <f t="shared" si="68"/>
        <v>#DIV/0!</v>
      </c>
      <c r="M69" s="137"/>
      <c r="N69" s="172"/>
      <c r="O69" s="99" t="e">
        <f t="shared" si="69"/>
        <v>#DIV/0!</v>
      </c>
      <c r="P69" s="99" t="e">
        <f t="shared" si="70"/>
        <v>#DIV/0!</v>
      </c>
      <c r="Q69" s="165" t="e">
        <f t="shared" si="71"/>
        <v>#DIV/0!</v>
      </c>
      <c r="R69" s="165" t="e">
        <f t="shared" si="72"/>
        <v>#DIV/0!</v>
      </c>
      <c r="S69" s="165" t="e">
        <f t="shared" si="73"/>
        <v>#DIV/0!</v>
      </c>
      <c r="T69" s="99" t="e">
        <f t="shared" si="74"/>
        <v>#DIV/0!</v>
      </c>
      <c r="U69" s="165" t="e">
        <f t="shared" si="75"/>
        <v>#DIV/0!</v>
      </c>
      <c r="V69" s="99" t="e">
        <f t="shared" si="76"/>
        <v>#DIV/0!</v>
      </c>
      <c r="W69" s="167" t="e">
        <f t="shared" si="77"/>
        <v>#DIV/0!</v>
      </c>
      <c r="X69" s="143"/>
    </row>
    <row r="70" spans="2:24" x14ac:dyDescent="0.2">
      <c r="B70" s="123"/>
      <c r="C70" s="97" t="s">
        <v>30</v>
      </c>
      <c r="D70" s="75" t="e">
        <f t="shared" si="62"/>
        <v>#DIV/0!</v>
      </c>
      <c r="E70" s="66" t="e">
        <f t="shared" si="63"/>
        <v>#DIV/0!</v>
      </c>
      <c r="F70" s="24"/>
      <c r="G70" s="62"/>
      <c r="H70" s="165" t="e">
        <f t="shared" si="64"/>
        <v>#DIV/0!</v>
      </c>
      <c r="I70" s="99" t="e">
        <f t="shared" si="65"/>
        <v>#DIV/0!</v>
      </c>
      <c r="J70" s="99" t="e">
        <f t="shared" si="66"/>
        <v>#DIV/0!</v>
      </c>
      <c r="K70" s="99" t="e">
        <f t="shared" si="67"/>
        <v>#DIV/0!</v>
      </c>
      <c r="L70" s="99" t="e">
        <f t="shared" si="68"/>
        <v>#DIV/0!</v>
      </c>
      <c r="M70" s="53"/>
      <c r="N70" s="82"/>
      <c r="O70" s="99" t="e">
        <f t="shared" si="69"/>
        <v>#DIV/0!</v>
      </c>
      <c r="P70" s="99" t="e">
        <f t="shared" si="70"/>
        <v>#DIV/0!</v>
      </c>
      <c r="Q70" s="165" t="e">
        <f t="shared" si="71"/>
        <v>#DIV/0!</v>
      </c>
      <c r="R70" s="165" t="e">
        <f t="shared" si="72"/>
        <v>#DIV/0!</v>
      </c>
      <c r="S70" s="165" t="e">
        <f t="shared" si="73"/>
        <v>#DIV/0!</v>
      </c>
      <c r="T70" s="99" t="e">
        <f t="shared" si="74"/>
        <v>#DIV/0!</v>
      </c>
      <c r="U70" s="165" t="e">
        <f t="shared" si="75"/>
        <v>#DIV/0!</v>
      </c>
      <c r="V70" s="99" t="e">
        <f t="shared" si="76"/>
        <v>#DIV/0!</v>
      </c>
      <c r="W70" s="167" t="e">
        <f t="shared" si="77"/>
        <v>#DIV/0!</v>
      </c>
      <c r="X70" s="143"/>
    </row>
    <row r="71" spans="2:24" x14ac:dyDescent="0.2">
      <c r="B71" s="123"/>
      <c r="C71" s="97" t="s">
        <v>30</v>
      </c>
      <c r="D71" s="75" t="e">
        <f t="shared" si="62"/>
        <v>#DIV/0!</v>
      </c>
      <c r="E71" s="66" t="e">
        <f t="shared" si="63"/>
        <v>#DIV/0!</v>
      </c>
      <c r="F71" s="24"/>
      <c r="G71" s="62"/>
      <c r="H71" s="165" t="e">
        <f t="shared" si="64"/>
        <v>#DIV/0!</v>
      </c>
      <c r="I71" s="99" t="e">
        <f t="shared" si="65"/>
        <v>#DIV/0!</v>
      </c>
      <c r="J71" s="99" t="e">
        <f t="shared" si="66"/>
        <v>#DIV/0!</v>
      </c>
      <c r="K71" s="99" t="e">
        <f t="shared" si="67"/>
        <v>#DIV/0!</v>
      </c>
      <c r="L71" s="99" t="e">
        <f t="shared" si="68"/>
        <v>#DIV/0!</v>
      </c>
      <c r="M71" s="53"/>
      <c r="N71" s="82"/>
      <c r="O71" s="99" t="e">
        <f t="shared" si="69"/>
        <v>#DIV/0!</v>
      </c>
      <c r="P71" s="99" t="e">
        <f t="shared" si="70"/>
        <v>#DIV/0!</v>
      </c>
      <c r="Q71" s="165" t="e">
        <f t="shared" si="71"/>
        <v>#DIV/0!</v>
      </c>
      <c r="R71" s="165" t="e">
        <f t="shared" si="72"/>
        <v>#DIV/0!</v>
      </c>
      <c r="S71" s="165" t="e">
        <f t="shared" si="73"/>
        <v>#DIV/0!</v>
      </c>
      <c r="T71" s="99" t="e">
        <f t="shared" si="74"/>
        <v>#DIV/0!</v>
      </c>
      <c r="U71" s="165" t="e">
        <f t="shared" si="75"/>
        <v>#DIV/0!</v>
      </c>
      <c r="V71" s="99" t="e">
        <f t="shared" si="76"/>
        <v>#DIV/0!</v>
      </c>
      <c r="W71" s="167" t="e">
        <f t="shared" si="77"/>
        <v>#DIV/0!</v>
      </c>
      <c r="X71" s="143"/>
    </row>
    <row r="72" spans="2:24" x14ac:dyDescent="0.2">
      <c r="B72" s="123"/>
      <c r="C72" s="97" t="s">
        <v>30</v>
      </c>
      <c r="D72" s="75" t="e">
        <f t="shared" si="62"/>
        <v>#DIV/0!</v>
      </c>
      <c r="E72" s="66" t="e">
        <f t="shared" si="63"/>
        <v>#DIV/0!</v>
      </c>
      <c r="F72" s="24"/>
      <c r="G72" s="62"/>
      <c r="H72" s="165" t="e">
        <f t="shared" si="64"/>
        <v>#DIV/0!</v>
      </c>
      <c r="I72" s="99" t="e">
        <f t="shared" si="65"/>
        <v>#DIV/0!</v>
      </c>
      <c r="J72" s="99" t="e">
        <f t="shared" si="66"/>
        <v>#DIV/0!</v>
      </c>
      <c r="K72" s="99" t="e">
        <f t="shared" si="67"/>
        <v>#DIV/0!</v>
      </c>
      <c r="L72" s="99" t="e">
        <f t="shared" si="68"/>
        <v>#DIV/0!</v>
      </c>
      <c r="M72" s="53"/>
      <c r="N72" s="82"/>
      <c r="O72" s="99" t="e">
        <f t="shared" si="69"/>
        <v>#DIV/0!</v>
      </c>
      <c r="P72" s="99" t="e">
        <f t="shared" si="70"/>
        <v>#DIV/0!</v>
      </c>
      <c r="Q72" s="165" t="e">
        <f t="shared" si="71"/>
        <v>#DIV/0!</v>
      </c>
      <c r="R72" s="165" t="e">
        <f t="shared" si="72"/>
        <v>#DIV/0!</v>
      </c>
      <c r="S72" s="165" t="e">
        <f t="shared" si="73"/>
        <v>#DIV/0!</v>
      </c>
      <c r="T72" s="99" t="e">
        <f t="shared" si="74"/>
        <v>#DIV/0!</v>
      </c>
      <c r="U72" s="165" t="e">
        <f t="shared" si="75"/>
        <v>#DIV/0!</v>
      </c>
      <c r="V72" s="99" t="e">
        <f t="shared" si="76"/>
        <v>#DIV/0!</v>
      </c>
      <c r="W72" s="167" t="e">
        <f t="shared" si="77"/>
        <v>#DIV/0!</v>
      </c>
      <c r="X72" s="143"/>
    </row>
    <row r="73" spans="2:24" x14ac:dyDescent="0.2">
      <c r="B73" s="123"/>
      <c r="C73" s="97" t="s">
        <v>30</v>
      </c>
      <c r="D73" s="75" t="e">
        <f t="shared" si="62"/>
        <v>#DIV/0!</v>
      </c>
      <c r="E73" s="66" t="e">
        <f t="shared" si="63"/>
        <v>#DIV/0!</v>
      </c>
      <c r="F73" s="24"/>
      <c r="G73" s="62"/>
      <c r="H73" s="165" t="e">
        <f t="shared" si="64"/>
        <v>#DIV/0!</v>
      </c>
      <c r="I73" s="99" t="e">
        <f t="shared" si="65"/>
        <v>#DIV/0!</v>
      </c>
      <c r="J73" s="99" t="e">
        <f t="shared" si="66"/>
        <v>#DIV/0!</v>
      </c>
      <c r="K73" s="99" t="e">
        <f t="shared" si="67"/>
        <v>#DIV/0!</v>
      </c>
      <c r="L73" s="99" t="e">
        <f t="shared" si="68"/>
        <v>#DIV/0!</v>
      </c>
      <c r="M73" s="53"/>
      <c r="N73" s="82"/>
      <c r="O73" s="99" t="e">
        <f t="shared" si="69"/>
        <v>#DIV/0!</v>
      </c>
      <c r="P73" s="99" t="e">
        <f t="shared" si="70"/>
        <v>#DIV/0!</v>
      </c>
      <c r="Q73" s="165" t="e">
        <f t="shared" si="71"/>
        <v>#DIV/0!</v>
      </c>
      <c r="R73" s="165" t="e">
        <f t="shared" si="72"/>
        <v>#DIV/0!</v>
      </c>
      <c r="S73" s="165" t="e">
        <f t="shared" si="73"/>
        <v>#DIV/0!</v>
      </c>
      <c r="T73" s="99" t="e">
        <f t="shared" si="74"/>
        <v>#DIV/0!</v>
      </c>
      <c r="U73" s="165" t="e">
        <f t="shared" si="75"/>
        <v>#DIV/0!</v>
      </c>
      <c r="V73" s="99" t="e">
        <f t="shared" si="76"/>
        <v>#DIV/0!</v>
      </c>
      <c r="W73" s="167" t="e">
        <f t="shared" si="77"/>
        <v>#DIV/0!</v>
      </c>
      <c r="X73" s="143"/>
    </row>
    <row r="74" spans="2:24" x14ac:dyDescent="0.2">
      <c r="B74" s="106" t="s">
        <v>92</v>
      </c>
      <c r="C74" s="97"/>
      <c r="D74" s="75"/>
      <c r="E74" s="66"/>
      <c r="F74" s="66"/>
      <c r="G74" s="99"/>
      <c r="H74" s="165"/>
      <c r="I74" s="99"/>
      <c r="J74" s="99"/>
      <c r="K74" s="99"/>
      <c r="L74" s="99"/>
      <c r="M74" s="97"/>
      <c r="N74" s="99"/>
      <c r="O74" s="99"/>
      <c r="P74" s="99"/>
      <c r="Q74" s="165"/>
      <c r="R74" s="165"/>
      <c r="S74" s="165"/>
      <c r="T74" s="99"/>
      <c r="U74" s="165"/>
      <c r="V74" s="99"/>
      <c r="W74" s="167"/>
      <c r="X74" s="143"/>
    </row>
    <row r="75" spans="2:24" x14ac:dyDescent="0.2">
      <c r="B75" s="123"/>
      <c r="C75" s="97" t="s">
        <v>30</v>
      </c>
      <c r="D75" s="75" t="e">
        <f t="shared" ref="D75:D80" si="78">F75/$F$7</f>
        <v>#DIV/0!</v>
      </c>
      <c r="E75" s="66" t="e">
        <f t="shared" ref="E75:E80" si="79">F75/$F$7*$E$7</f>
        <v>#DIV/0!</v>
      </c>
      <c r="F75" s="24"/>
      <c r="G75" s="62"/>
      <c r="H75" s="165" t="e">
        <f t="shared" ref="H75:H80" si="80">G75*E75</f>
        <v>#DIV/0!</v>
      </c>
      <c r="I75" s="99" t="e">
        <f t="shared" ref="I75:I80" si="81">E75*$I$6</f>
        <v>#DIV/0!</v>
      </c>
      <c r="J75" s="99" t="e">
        <f t="shared" ref="J75:J80" si="82">H75*$J$6</f>
        <v>#DIV/0!</v>
      </c>
      <c r="K75" s="99" t="e">
        <f t="shared" ref="K75:K80" si="83">MIN(($K$6*$K$7*(E75/2080)),(H75*$K$6))</f>
        <v>#DIV/0!</v>
      </c>
      <c r="L75" s="99" t="e">
        <f t="shared" ref="L75:L80" si="84">MIN(($L$6*$L$7*(E75/2080)),(H75*$L$6))</f>
        <v>#DIV/0!</v>
      </c>
      <c r="M75" s="137"/>
      <c r="N75" s="172"/>
      <c r="O75" s="99" t="e">
        <f t="shared" ref="O75:O80" si="85">N75*H75/100</f>
        <v>#DIV/0!</v>
      </c>
      <c r="P75" s="99" t="e">
        <f t="shared" ref="P75:P80" si="86">SUM(I75:L75)+O75</f>
        <v>#DIV/0!</v>
      </c>
      <c r="Q75" s="165" t="e">
        <f t="shared" ref="Q75:Q80" si="87">H75+P75</f>
        <v>#DIV/0!</v>
      </c>
      <c r="R75" s="165" t="e">
        <f t="shared" ref="R75:R80" si="88">Q75*$R$6</f>
        <v>#DIV/0!</v>
      </c>
      <c r="S75" s="165" t="e">
        <f t="shared" ref="S75:S80" si="89">R75+Q75</f>
        <v>#DIV/0!</v>
      </c>
      <c r="T75" s="99" t="e">
        <f t="shared" ref="T75:T80" si="90">$T$6*S75</f>
        <v>#DIV/0!</v>
      </c>
      <c r="U75" s="165" t="e">
        <f t="shared" ref="U75:U80" si="91">S75+T75</f>
        <v>#DIV/0!</v>
      </c>
      <c r="V75" s="99" t="e">
        <f t="shared" ref="V75:V80" si="92">$V$6*U75</f>
        <v>#DIV/0!</v>
      </c>
      <c r="W75" s="167" t="e">
        <f t="shared" ref="W75:W80" si="93">U75+V75</f>
        <v>#DIV/0!</v>
      </c>
      <c r="X75" s="143"/>
    </row>
    <row r="76" spans="2:24" x14ac:dyDescent="0.2">
      <c r="B76" s="123"/>
      <c r="C76" s="97" t="s">
        <v>30</v>
      </c>
      <c r="D76" s="75" t="e">
        <f t="shared" si="78"/>
        <v>#DIV/0!</v>
      </c>
      <c r="E76" s="66" t="e">
        <f t="shared" si="79"/>
        <v>#DIV/0!</v>
      </c>
      <c r="F76" s="24"/>
      <c r="G76" s="62"/>
      <c r="H76" s="165" t="e">
        <f t="shared" si="80"/>
        <v>#DIV/0!</v>
      </c>
      <c r="I76" s="99" t="e">
        <f t="shared" si="81"/>
        <v>#DIV/0!</v>
      </c>
      <c r="J76" s="99" t="e">
        <f t="shared" si="82"/>
        <v>#DIV/0!</v>
      </c>
      <c r="K76" s="99" t="e">
        <f t="shared" si="83"/>
        <v>#DIV/0!</v>
      </c>
      <c r="L76" s="99" t="e">
        <f t="shared" si="84"/>
        <v>#DIV/0!</v>
      </c>
      <c r="M76" s="137"/>
      <c r="N76" s="172"/>
      <c r="O76" s="99" t="e">
        <f t="shared" si="85"/>
        <v>#DIV/0!</v>
      </c>
      <c r="P76" s="99" t="e">
        <f t="shared" si="86"/>
        <v>#DIV/0!</v>
      </c>
      <c r="Q76" s="165" t="e">
        <f t="shared" si="87"/>
        <v>#DIV/0!</v>
      </c>
      <c r="R76" s="165" t="e">
        <f t="shared" si="88"/>
        <v>#DIV/0!</v>
      </c>
      <c r="S76" s="165" t="e">
        <f t="shared" si="89"/>
        <v>#DIV/0!</v>
      </c>
      <c r="T76" s="99" t="e">
        <f t="shared" si="90"/>
        <v>#DIV/0!</v>
      </c>
      <c r="U76" s="165" t="e">
        <f t="shared" si="91"/>
        <v>#DIV/0!</v>
      </c>
      <c r="V76" s="99" t="e">
        <f t="shared" si="92"/>
        <v>#DIV/0!</v>
      </c>
      <c r="W76" s="167" t="e">
        <f t="shared" si="93"/>
        <v>#DIV/0!</v>
      </c>
      <c r="X76" s="143"/>
    </row>
    <row r="77" spans="2:24" x14ac:dyDescent="0.2">
      <c r="B77" s="123"/>
      <c r="C77" s="97" t="s">
        <v>30</v>
      </c>
      <c r="D77" s="75" t="e">
        <f t="shared" si="78"/>
        <v>#DIV/0!</v>
      </c>
      <c r="E77" s="66" t="e">
        <f t="shared" si="79"/>
        <v>#DIV/0!</v>
      </c>
      <c r="F77" s="24"/>
      <c r="G77" s="62"/>
      <c r="H77" s="165" t="e">
        <f t="shared" si="80"/>
        <v>#DIV/0!</v>
      </c>
      <c r="I77" s="99" t="e">
        <f t="shared" si="81"/>
        <v>#DIV/0!</v>
      </c>
      <c r="J77" s="99" t="e">
        <f t="shared" si="82"/>
        <v>#DIV/0!</v>
      </c>
      <c r="K77" s="99" t="e">
        <f t="shared" si="83"/>
        <v>#DIV/0!</v>
      </c>
      <c r="L77" s="99" t="e">
        <f t="shared" si="84"/>
        <v>#DIV/0!</v>
      </c>
      <c r="M77" s="53"/>
      <c r="N77" s="82"/>
      <c r="O77" s="99" t="e">
        <f t="shared" si="85"/>
        <v>#DIV/0!</v>
      </c>
      <c r="P77" s="99" t="e">
        <f t="shared" si="86"/>
        <v>#DIV/0!</v>
      </c>
      <c r="Q77" s="165" t="e">
        <f t="shared" si="87"/>
        <v>#DIV/0!</v>
      </c>
      <c r="R77" s="165" t="e">
        <f t="shared" si="88"/>
        <v>#DIV/0!</v>
      </c>
      <c r="S77" s="165" t="e">
        <f t="shared" si="89"/>
        <v>#DIV/0!</v>
      </c>
      <c r="T77" s="99" t="e">
        <f t="shared" si="90"/>
        <v>#DIV/0!</v>
      </c>
      <c r="U77" s="165" t="e">
        <f t="shared" si="91"/>
        <v>#DIV/0!</v>
      </c>
      <c r="V77" s="99" t="e">
        <f t="shared" si="92"/>
        <v>#DIV/0!</v>
      </c>
      <c r="W77" s="167" t="e">
        <f t="shared" si="93"/>
        <v>#DIV/0!</v>
      </c>
      <c r="X77" s="143"/>
    </row>
    <row r="78" spans="2:24" x14ac:dyDescent="0.2">
      <c r="B78" s="123"/>
      <c r="C78" s="97" t="s">
        <v>30</v>
      </c>
      <c r="D78" s="75" t="e">
        <f t="shared" si="78"/>
        <v>#DIV/0!</v>
      </c>
      <c r="E78" s="66" t="e">
        <f t="shared" si="79"/>
        <v>#DIV/0!</v>
      </c>
      <c r="F78" s="24"/>
      <c r="G78" s="62"/>
      <c r="H78" s="165" t="e">
        <f t="shared" si="80"/>
        <v>#DIV/0!</v>
      </c>
      <c r="I78" s="99" t="e">
        <f t="shared" si="81"/>
        <v>#DIV/0!</v>
      </c>
      <c r="J78" s="99" t="e">
        <f t="shared" si="82"/>
        <v>#DIV/0!</v>
      </c>
      <c r="K78" s="99" t="e">
        <f t="shared" si="83"/>
        <v>#DIV/0!</v>
      </c>
      <c r="L78" s="99" t="e">
        <f t="shared" si="84"/>
        <v>#DIV/0!</v>
      </c>
      <c r="M78" s="53"/>
      <c r="N78" s="82"/>
      <c r="O78" s="99" t="e">
        <f t="shared" si="85"/>
        <v>#DIV/0!</v>
      </c>
      <c r="P78" s="99" t="e">
        <f t="shared" si="86"/>
        <v>#DIV/0!</v>
      </c>
      <c r="Q78" s="165" t="e">
        <f t="shared" si="87"/>
        <v>#DIV/0!</v>
      </c>
      <c r="R78" s="165" t="e">
        <f t="shared" si="88"/>
        <v>#DIV/0!</v>
      </c>
      <c r="S78" s="165" t="e">
        <f t="shared" si="89"/>
        <v>#DIV/0!</v>
      </c>
      <c r="T78" s="99" t="e">
        <f t="shared" si="90"/>
        <v>#DIV/0!</v>
      </c>
      <c r="U78" s="165" t="e">
        <f t="shared" si="91"/>
        <v>#DIV/0!</v>
      </c>
      <c r="V78" s="99" t="e">
        <f t="shared" si="92"/>
        <v>#DIV/0!</v>
      </c>
      <c r="W78" s="167" t="e">
        <f t="shared" si="93"/>
        <v>#DIV/0!</v>
      </c>
      <c r="X78" s="143"/>
    </row>
    <row r="79" spans="2:24" x14ac:dyDescent="0.2">
      <c r="B79" s="123"/>
      <c r="C79" s="97" t="s">
        <v>30</v>
      </c>
      <c r="D79" s="75" t="e">
        <f t="shared" si="78"/>
        <v>#DIV/0!</v>
      </c>
      <c r="E79" s="66" t="e">
        <f t="shared" si="79"/>
        <v>#DIV/0!</v>
      </c>
      <c r="F79" s="24"/>
      <c r="G79" s="62"/>
      <c r="H79" s="165" t="e">
        <f t="shared" si="80"/>
        <v>#DIV/0!</v>
      </c>
      <c r="I79" s="99" t="e">
        <f t="shared" si="81"/>
        <v>#DIV/0!</v>
      </c>
      <c r="J79" s="99" t="e">
        <f t="shared" si="82"/>
        <v>#DIV/0!</v>
      </c>
      <c r="K79" s="99" t="e">
        <f t="shared" si="83"/>
        <v>#DIV/0!</v>
      </c>
      <c r="L79" s="99" t="e">
        <f t="shared" si="84"/>
        <v>#DIV/0!</v>
      </c>
      <c r="M79" s="53"/>
      <c r="N79" s="82"/>
      <c r="O79" s="99" t="e">
        <f t="shared" si="85"/>
        <v>#DIV/0!</v>
      </c>
      <c r="P79" s="99" t="e">
        <f t="shared" si="86"/>
        <v>#DIV/0!</v>
      </c>
      <c r="Q79" s="165" t="e">
        <f t="shared" si="87"/>
        <v>#DIV/0!</v>
      </c>
      <c r="R79" s="165" t="e">
        <f t="shared" si="88"/>
        <v>#DIV/0!</v>
      </c>
      <c r="S79" s="165" t="e">
        <f t="shared" si="89"/>
        <v>#DIV/0!</v>
      </c>
      <c r="T79" s="99" t="e">
        <f t="shared" si="90"/>
        <v>#DIV/0!</v>
      </c>
      <c r="U79" s="165" t="e">
        <f t="shared" si="91"/>
        <v>#DIV/0!</v>
      </c>
      <c r="V79" s="99" t="e">
        <f t="shared" si="92"/>
        <v>#DIV/0!</v>
      </c>
      <c r="W79" s="167" t="e">
        <f t="shared" si="93"/>
        <v>#DIV/0!</v>
      </c>
      <c r="X79" s="143"/>
    </row>
    <row r="80" spans="2:24" x14ac:dyDescent="0.2">
      <c r="B80" s="123"/>
      <c r="C80" s="97" t="s">
        <v>30</v>
      </c>
      <c r="D80" s="75" t="e">
        <f t="shared" si="78"/>
        <v>#DIV/0!</v>
      </c>
      <c r="E80" s="66" t="e">
        <f t="shared" si="79"/>
        <v>#DIV/0!</v>
      </c>
      <c r="F80" s="24"/>
      <c r="G80" s="62"/>
      <c r="H80" s="165" t="e">
        <f t="shared" si="80"/>
        <v>#DIV/0!</v>
      </c>
      <c r="I80" s="99" t="e">
        <f t="shared" si="81"/>
        <v>#DIV/0!</v>
      </c>
      <c r="J80" s="99" t="e">
        <f t="shared" si="82"/>
        <v>#DIV/0!</v>
      </c>
      <c r="K80" s="99" t="e">
        <f t="shared" si="83"/>
        <v>#DIV/0!</v>
      </c>
      <c r="L80" s="99" t="e">
        <f t="shared" si="84"/>
        <v>#DIV/0!</v>
      </c>
      <c r="M80" s="53"/>
      <c r="N80" s="82"/>
      <c r="O80" s="99" t="e">
        <f t="shared" si="85"/>
        <v>#DIV/0!</v>
      </c>
      <c r="P80" s="99" t="e">
        <f t="shared" si="86"/>
        <v>#DIV/0!</v>
      </c>
      <c r="Q80" s="165" t="e">
        <f t="shared" si="87"/>
        <v>#DIV/0!</v>
      </c>
      <c r="R80" s="165" t="e">
        <f t="shared" si="88"/>
        <v>#DIV/0!</v>
      </c>
      <c r="S80" s="165" t="e">
        <f t="shared" si="89"/>
        <v>#DIV/0!</v>
      </c>
      <c r="T80" s="99" t="e">
        <f t="shared" si="90"/>
        <v>#DIV/0!</v>
      </c>
      <c r="U80" s="165" t="e">
        <f t="shared" si="91"/>
        <v>#DIV/0!</v>
      </c>
      <c r="V80" s="99" t="e">
        <f t="shared" si="92"/>
        <v>#DIV/0!</v>
      </c>
      <c r="W80" s="167" t="e">
        <f t="shared" si="93"/>
        <v>#DIV/0!</v>
      </c>
      <c r="X80" s="143"/>
    </row>
    <row r="81" spans="2:24" s="2" customFormat="1" x14ac:dyDescent="0.2">
      <c r="B81" s="106" t="s">
        <v>4</v>
      </c>
      <c r="C81" s="101"/>
      <c r="D81" s="76" t="e">
        <f>SUM(D67:D80)</f>
        <v>#DIV/0!</v>
      </c>
      <c r="E81" s="68" t="e">
        <f>SUM(E67:E80)</f>
        <v>#DIV/0!</v>
      </c>
      <c r="F81" s="68">
        <f>SUM(F67:F80)</f>
        <v>0</v>
      </c>
      <c r="G81" s="119"/>
      <c r="H81" s="166" t="e">
        <f>SUM(H67:H80)</f>
        <v>#DIV/0!</v>
      </c>
      <c r="I81" s="119" t="e">
        <f>SUM(I67:I80)</f>
        <v>#DIV/0!</v>
      </c>
      <c r="J81" s="119" t="e">
        <f>SUM(J67:J80)</f>
        <v>#DIV/0!</v>
      </c>
      <c r="K81" s="119" t="e">
        <f>SUM(K67:K80)</f>
        <v>#DIV/0!</v>
      </c>
      <c r="L81" s="119" t="e">
        <f>SUM(L67:L80)</f>
        <v>#DIV/0!</v>
      </c>
      <c r="M81" s="101"/>
      <c r="N81" s="166"/>
      <c r="O81" s="119" t="e">
        <f t="shared" ref="O81:W81" si="94">SUM(O67:O80)</f>
        <v>#DIV/0!</v>
      </c>
      <c r="P81" s="119" t="e">
        <f t="shared" si="94"/>
        <v>#DIV/0!</v>
      </c>
      <c r="Q81" s="166" t="e">
        <f t="shared" si="94"/>
        <v>#DIV/0!</v>
      </c>
      <c r="R81" s="166" t="e">
        <f t="shared" si="94"/>
        <v>#DIV/0!</v>
      </c>
      <c r="S81" s="166" t="e">
        <f t="shared" si="94"/>
        <v>#DIV/0!</v>
      </c>
      <c r="T81" s="119" t="e">
        <f t="shared" si="94"/>
        <v>#DIV/0!</v>
      </c>
      <c r="U81" s="166" t="e">
        <f t="shared" si="94"/>
        <v>#DIV/0!</v>
      </c>
      <c r="V81" s="119" t="e">
        <f t="shared" si="94"/>
        <v>#DIV/0!</v>
      </c>
      <c r="W81" s="168" t="e">
        <f t="shared" si="94"/>
        <v>#DIV/0!</v>
      </c>
      <c r="X81" s="144"/>
    </row>
    <row r="82" spans="2:24" s="2" customFormat="1" x14ac:dyDescent="0.2">
      <c r="B82" s="106"/>
      <c r="C82" s="101"/>
      <c r="D82" s="76"/>
      <c r="E82" s="68"/>
      <c r="F82" s="68"/>
      <c r="G82" s="119"/>
      <c r="H82" s="107"/>
      <c r="I82" s="72"/>
      <c r="J82" s="72"/>
      <c r="K82" s="72"/>
      <c r="L82" s="72"/>
      <c r="M82" s="101"/>
      <c r="N82" s="166"/>
      <c r="O82" s="119"/>
      <c r="P82" s="119"/>
      <c r="Q82" s="166"/>
      <c r="R82" s="166"/>
      <c r="S82" s="166"/>
      <c r="T82" s="119"/>
      <c r="U82" s="166"/>
      <c r="V82" s="119"/>
      <c r="W82" s="168"/>
      <c r="X82" s="144"/>
    </row>
    <row r="83" spans="2:24" s="2" customFormat="1" x14ac:dyDescent="0.2">
      <c r="B83" s="106" t="s">
        <v>44</v>
      </c>
      <c r="C83" s="101"/>
      <c r="D83" s="76"/>
      <c r="E83" s="68"/>
      <c r="F83" s="68"/>
      <c r="G83" s="119"/>
      <c r="H83" s="107"/>
      <c r="I83" s="72"/>
      <c r="J83" s="72"/>
      <c r="K83" s="72"/>
      <c r="L83" s="72"/>
      <c r="M83" s="101"/>
      <c r="N83" s="166"/>
      <c r="O83" s="166" t="e">
        <f>O81+O64</f>
        <v>#DIV/0!</v>
      </c>
      <c r="P83" s="166" t="e">
        <f t="shared" ref="P83:V83" si="95">P81+P64</f>
        <v>#DIV/0!</v>
      </c>
      <c r="Q83" s="166" t="e">
        <f t="shared" si="95"/>
        <v>#DIV/0!</v>
      </c>
      <c r="R83" s="166" t="e">
        <f t="shared" si="95"/>
        <v>#DIV/0!</v>
      </c>
      <c r="S83" s="166" t="e">
        <f t="shared" si="95"/>
        <v>#DIV/0!</v>
      </c>
      <c r="T83" s="166" t="e">
        <f t="shared" si="95"/>
        <v>#DIV/0!</v>
      </c>
      <c r="U83" s="166" t="e">
        <f t="shared" si="95"/>
        <v>#DIV/0!</v>
      </c>
      <c r="V83" s="166" t="e">
        <f t="shared" si="95"/>
        <v>#DIV/0!</v>
      </c>
      <c r="W83" s="168" t="e">
        <f>W81+W64</f>
        <v>#DIV/0!</v>
      </c>
      <c r="X83" s="144"/>
    </row>
    <row r="84" spans="2:24" s="2" customFormat="1" x14ac:dyDescent="0.2">
      <c r="B84" s="106"/>
      <c r="C84" s="101"/>
      <c r="D84" s="76"/>
      <c r="E84" s="68"/>
      <c r="F84" s="124"/>
      <c r="G84" s="119"/>
      <c r="H84" s="107"/>
      <c r="I84" s="72"/>
      <c r="J84" s="72"/>
      <c r="K84" s="72"/>
      <c r="L84" s="72"/>
      <c r="M84" s="101"/>
      <c r="N84" s="101"/>
      <c r="O84" s="72"/>
      <c r="P84" s="72"/>
      <c r="Q84" s="107"/>
      <c r="R84" s="107"/>
      <c r="S84" s="107"/>
      <c r="T84" s="72"/>
      <c r="U84" s="107"/>
      <c r="V84" s="72"/>
      <c r="W84" s="108"/>
      <c r="X84" s="144"/>
    </row>
    <row r="85" spans="2:24" s="2" customFormat="1" x14ac:dyDescent="0.2">
      <c r="B85" s="106" t="s">
        <v>85</v>
      </c>
      <c r="C85" s="101"/>
      <c r="D85" s="76"/>
      <c r="E85" s="68"/>
      <c r="F85" s="124"/>
      <c r="G85" s="119"/>
      <c r="H85" s="107"/>
      <c r="I85" s="72"/>
      <c r="J85" s="72"/>
      <c r="K85" s="72"/>
      <c r="L85" s="72"/>
      <c r="M85" s="101"/>
      <c r="N85" s="101"/>
      <c r="O85" s="72"/>
      <c r="P85" s="72"/>
      <c r="Q85" s="107"/>
      <c r="R85" s="107"/>
      <c r="S85" s="107"/>
      <c r="T85" s="72"/>
      <c r="U85" s="107"/>
      <c r="V85" s="72"/>
      <c r="W85" s="108"/>
      <c r="X85" s="144"/>
    </row>
    <row r="86" spans="2:24" s="2" customFormat="1" x14ac:dyDescent="0.2">
      <c r="B86" s="139"/>
      <c r="C86" s="101"/>
      <c r="D86" s="76"/>
      <c r="E86" s="68"/>
      <c r="F86" s="124"/>
      <c r="G86" s="119"/>
      <c r="H86" s="107"/>
      <c r="I86" s="72"/>
      <c r="J86" s="72"/>
      <c r="K86" s="72"/>
      <c r="L86" s="72"/>
      <c r="M86" s="101"/>
      <c r="N86" s="101"/>
      <c r="O86" s="72"/>
      <c r="P86" s="72"/>
      <c r="Q86" s="169"/>
      <c r="R86" s="165">
        <f>Q86*$R$6</f>
        <v>0</v>
      </c>
      <c r="S86" s="165">
        <f>R86+Q86</f>
        <v>0</v>
      </c>
      <c r="T86" s="99">
        <f>$T$6*S86</f>
        <v>0</v>
      </c>
      <c r="U86" s="165">
        <f>S86+T86</f>
        <v>0</v>
      </c>
      <c r="V86" s="99">
        <f>$V$6*U86</f>
        <v>0</v>
      </c>
      <c r="W86" s="167">
        <f>U86+V86</f>
        <v>0</v>
      </c>
      <c r="X86" s="144"/>
    </row>
    <row r="87" spans="2:24" s="2" customFormat="1" x14ac:dyDescent="0.2">
      <c r="B87" s="139"/>
      <c r="C87" s="101"/>
      <c r="D87" s="76"/>
      <c r="E87" s="68"/>
      <c r="F87" s="124"/>
      <c r="G87" s="119"/>
      <c r="H87" s="107"/>
      <c r="I87" s="72"/>
      <c r="J87" s="72"/>
      <c r="K87" s="72"/>
      <c r="L87" s="72"/>
      <c r="M87" s="101"/>
      <c r="N87" s="101"/>
      <c r="O87" s="72"/>
      <c r="P87" s="72"/>
      <c r="Q87" s="169"/>
      <c r="R87" s="165">
        <f t="shared" ref="R87:R94" si="96">Q87*$R$6</f>
        <v>0</v>
      </c>
      <c r="S87" s="165">
        <f t="shared" ref="S87:S94" si="97">R87+Q87</f>
        <v>0</v>
      </c>
      <c r="T87" s="99">
        <f t="shared" ref="T87:T94" si="98">$T$6*S87</f>
        <v>0</v>
      </c>
      <c r="U87" s="165">
        <f t="shared" ref="U87:U94" si="99">S87+T87</f>
        <v>0</v>
      </c>
      <c r="V87" s="99">
        <f t="shared" ref="V87:V94" si="100">$V$6*U87</f>
        <v>0</v>
      </c>
      <c r="W87" s="167">
        <f t="shared" ref="W87:W94" si="101">U87+V87</f>
        <v>0</v>
      </c>
      <c r="X87" s="144"/>
    </row>
    <row r="88" spans="2:24" s="2" customFormat="1" x14ac:dyDescent="0.2">
      <c r="B88" s="139"/>
      <c r="C88" s="101"/>
      <c r="D88" s="76"/>
      <c r="E88" s="68"/>
      <c r="F88" s="68"/>
      <c r="G88" s="119"/>
      <c r="H88" s="107"/>
      <c r="I88" s="72"/>
      <c r="J88" s="72"/>
      <c r="K88" s="72"/>
      <c r="L88" s="72"/>
      <c r="M88" s="101"/>
      <c r="N88" s="101"/>
      <c r="O88" s="72"/>
      <c r="P88" s="72"/>
      <c r="Q88" s="169"/>
      <c r="R88" s="165">
        <f t="shared" si="96"/>
        <v>0</v>
      </c>
      <c r="S88" s="165">
        <f t="shared" si="97"/>
        <v>0</v>
      </c>
      <c r="T88" s="99">
        <f t="shared" si="98"/>
        <v>0</v>
      </c>
      <c r="U88" s="165">
        <f t="shared" si="99"/>
        <v>0</v>
      </c>
      <c r="V88" s="99">
        <f t="shared" si="100"/>
        <v>0</v>
      </c>
      <c r="W88" s="167">
        <f t="shared" si="101"/>
        <v>0</v>
      </c>
      <c r="X88" s="144"/>
    </row>
    <row r="89" spans="2:24" s="2" customFormat="1" x14ac:dyDescent="0.2">
      <c r="B89" s="139"/>
      <c r="C89" s="101"/>
      <c r="D89" s="76"/>
      <c r="E89" s="68"/>
      <c r="F89" s="68"/>
      <c r="G89" s="119"/>
      <c r="H89" s="107"/>
      <c r="I89" s="72"/>
      <c r="J89" s="72"/>
      <c r="K89" s="72"/>
      <c r="L89" s="72"/>
      <c r="M89" s="101"/>
      <c r="N89" s="101"/>
      <c r="O89" s="72"/>
      <c r="P89" s="72"/>
      <c r="Q89" s="169"/>
      <c r="R89" s="165">
        <f t="shared" si="96"/>
        <v>0</v>
      </c>
      <c r="S89" s="165">
        <f t="shared" si="97"/>
        <v>0</v>
      </c>
      <c r="T89" s="99">
        <f t="shared" si="98"/>
        <v>0</v>
      </c>
      <c r="U89" s="165">
        <f t="shared" si="99"/>
        <v>0</v>
      </c>
      <c r="V89" s="99">
        <f t="shared" si="100"/>
        <v>0</v>
      </c>
      <c r="W89" s="167">
        <f t="shared" si="101"/>
        <v>0</v>
      </c>
      <c r="X89" s="144"/>
    </row>
    <row r="90" spans="2:24" s="2" customFormat="1" x14ac:dyDescent="0.2">
      <c r="B90" s="140"/>
      <c r="C90" s="101"/>
      <c r="D90" s="76"/>
      <c r="E90" s="68"/>
      <c r="F90" s="68"/>
      <c r="G90" s="119"/>
      <c r="H90" s="107"/>
      <c r="I90" s="72"/>
      <c r="J90" s="72"/>
      <c r="K90" s="72"/>
      <c r="L90" s="72"/>
      <c r="M90" s="101"/>
      <c r="N90" s="101"/>
      <c r="O90" s="72"/>
      <c r="P90" s="72"/>
      <c r="Q90" s="169"/>
      <c r="R90" s="165">
        <f t="shared" si="96"/>
        <v>0</v>
      </c>
      <c r="S90" s="165">
        <f t="shared" si="97"/>
        <v>0</v>
      </c>
      <c r="T90" s="99">
        <f t="shared" si="98"/>
        <v>0</v>
      </c>
      <c r="U90" s="165">
        <f t="shared" si="99"/>
        <v>0</v>
      </c>
      <c r="V90" s="99">
        <f t="shared" si="100"/>
        <v>0</v>
      </c>
      <c r="W90" s="167">
        <f t="shared" si="101"/>
        <v>0</v>
      </c>
      <c r="X90" s="144"/>
    </row>
    <row r="91" spans="2:24" s="2" customFormat="1" x14ac:dyDescent="0.2">
      <c r="B91" s="140"/>
      <c r="C91" s="101"/>
      <c r="D91" s="76"/>
      <c r="E91" s="68"/>
      <c r="F91" s="68"/>
      <c r="G91" s="119"/>
      <c r="H91" s="107"/>
      <c r="I91" s="72"/>
      <c r="J91" s="72"/>
      <c r="K91" s="72"/>
      <c r="L91" s="72"/>
      <c r="M91" s="101"/>
      <c r="N91" s="101"/>
      <c r="O91" s="72"/>
      <c r="P91" s="72"/>
      <c r="Q91" s="169"/>
      <c r="R91" s="165">
        <f t="shared" si="96"/>
        <v>0</v>
      </c>
      <c r="S91" s="165">
        <f t="shared" si="97"/>
        <v>0</v>
      </c>
      <c r="T91" s="99">
        <f t="shared" si="98"/>
        <v>0</v>
      </c>
      <c r="U91" s="165">
        <f t="shared" si="99"/>
        <v>0</v>
      </c>
      <c r="V91" s="99">
        <f t="shared" si="100"/>
        <v>0</v>
      </c>
      <c r="W91" s="167">
        <f t="shared" si="101"/>
        <v>0</v>
      </c>
      <c r="X91" s="144"/>
    </row>
    <row r="92" spans="2:24" s="2" customFormat="1" x14ac:dyDescent="0.2">
      <c r="B92" s="140"/>
      <c r="C92" s="101"/>
      <c r="D92" s="76"/>
      <c r="E92" s="68"/>
      <c r="F92" s="68"/>
      <c r="G92" s="119"/>
      <c r="H92" s="107"/>
      <c r="I92" s="72"/>
      <c r="J92" s="72"/>
      <c r="K92" s="72"/>
      <c r="L92" s="72"/>
      <c r="M92" s="101"/>
      <c r="N92" s="101"/>
      <c r="O92" s="72"/>
      <c r="P92" s="72"/>
      <c r="Q92" s="169"/>
      <c r="R92" s="165">
        <f t="shared" si="96"/>
        <v>0</v>
      </c>
      <c r="S92" s="165">
        <f t="shared" si="97"/>
        <v>0</v>
      </c>
      <c r="T92" s="99">
        <f t="shared" si="98"/>
        <v>0</v>
      </c>
      <c r="U92" s="165">
        <f t="shared" si="99"/>
        <v>0</v>
      </c>
      <c r="V92" s="99">
        <f t="shared" si="100"/>
        <v>0</v>
      </c>
      <c r="W92" s="167">
        <f t="shared" si="101"/>
        <v>0</v>
      </c>
      <c r="X92" s="144"/>
    </row>
    <row r="93" spans="2:24" s="2" customFormat="1" x14ac:dyDescent="0.2">
      <c r="B93" s="140"/>
      <c r="C93" s="101"/>
      <c r="D93" s="76"/>
      <c r="E93" s="68"/>
      <c r="F93" s="68"/>
      <c r="G93" s="119"/>
      <c r="H93" s="107"/>
      <c r="I93" s="72"/>
      <c r="J93" s="72"/>
      <c r="K93" s="72"/>
      <c r="L93" s="72"/>
      <c r="M93" s="101"/>
      <c r="N93" s="101"/>
      <c r="O93" s="72"/>
      <c r="P93" s="72"/>
      <c r="Q93" s="169"/>
      <c r="R93" s="165">
        <f t="shared" si="96"/>
        <v>0</v>
      </c>
      <c r="S93" s="165">
        <f t="shared" si="97"/>
        <v>0</v>
      </c>
      <c r="T93" s="99">
        <f t="shared" si="98"/>
        <v>0</v>
      </c>
      <c r="U93" s="165">
        <f t="shared" si="99"/>
        <v>0</v>
      </c>
      <c r="V93" s="99">
        <f t="shared" si="100"/>
        <v>0</v>
      </c>
      <c r="W93" s="167">
        <f t="shared" si="101"/>
        <v>0</v>
      </c>
      <c r="X93" s="144"/>
    </row>
    <row r="94" spans="2:24" s="2" customFormat="1" x14ac:dyDescent="0.2">
      <c r="B94" s="140"/>
      <c r="C94" s="101"/>
      <c r="D94" s="76"/>
      <c r="E94" s="68"/>
      <c r="F94" s="68"/>
      <c r="G94" s="119"/>
      <c r="H94" s="107"/>
      <c r="I94" s="72"/>
      <c r="J94" s="72"/>
      <c r="K94" s="72"/>
      <c r="L94" s="72"/>
      <c r="M94" s="101"/>
      <c r="N94" s="101"/>
      <c r="O94" s="72"/>
      <c r="P94" s="72"/>
      <c r="Q94" s="169"/>
      <c r="R94" s="165">
        <f t="shared" si="96"/>
        <v>0</v>
      </c>
      <c r="S94" s="165">
        <f t="shared" si="97"/>
        <v>0</v>
      </c>
      <c r="T94" s="99">
        <f t="shared" si="98"/>
        <v>0</v>
      </c>
      <c r="U94" s="165">
        <f t="shared" si="99"/>
        <v>0</v>
      </c>
      <c r="V94" s="99">
        <f t="shared" si="100"/>
        <v>0</v>
      </c>
      <c r="W94" s="167">
        <f t="shared" si="101"/>
        <v>0</v>
      </c>
      <c r="X94" s="144"/>
    </row>
    <row r="95" spans="2:24" s="2" customFormat="1" x14ac:dyDescent="0.2">
      <c r="B95" s="134"/>
      <c r="C95" s="101"/>
      <c r="D95" s="76"/>
      <c r="E95" s="68"/>
      <c r="F95" s="68"/>
      <c r="G95" s="119"/>
      <c r="H95" s="107"/>
      <c r="I95" s="72"/>
      <c r="J95" s="72"/>
      <c r="K95" s="72"/>
      <c r="L95" s="72"/>
      <c r="M95" s="101"/>
      <c r="N95" s="101"/>
      <c r="O95" s="72"/>
      <c r="P95" s="72"/>
      <c r="Q95" s="166"/>
      <c r="R95" s="166"/>
      <c r="S95" s="166"/>
      <c r="T95" s="119"/>
      <c r="U95" s="166"/>
      <c r="V95" s="119"/>
      <c r="W95" s="168"/>
      <c r="X95" s="144"/>
    </row>
    <row r="96" spans="2:24" s="2" customFormat="1" x14ac:dyDescent="0.2">
      <c r="B96" s="135" t="s">
        <v>87</v>
      </c>
      <c r="C96" s="101"/>
      <c r="D96" s="76"/>
      <c r="E96" s="68"/>
      <c r="F96" s="68"/>
      <c r="G96" s="119"/>
      <c r="H96" s="107"/>
      <c r="I96" s="72"/>
      <c r="J96" s="72"/>
      <c r="K96" s="72"/>
      <c r="L96" s="72"/>
      <c r="M96" s="101"/>
      <c r="N96" s="101"/>
      <c r="O96" s="72"/>
      <c r="P96" s="72"/>
      <c r="Q96" s="166">
        <f t="shared" ref="Q96:V96" si="102">SUM(Q86:Q94)</f>
        <v>0</v>
      </c>
      <c r="R96" s="166">
        <f t="shared" si="102"/>
        <v>0</v>
      </c>
      <c r="S96" s="166">
        <f t="shared" si="102"/>
        <v>0</v>
      </c>
      <c r="T96" s="166">
        <f t="shared" si="102"/>
        <v>0</v>
      </c>
      <c r="U96" s="166">
        <f t="shared" si="102"/>
        <v>0</v>
      </c>
      <c r="V96" s="166">
        <f t="shared" si="102"/>
        <v>0</v>
      </c>
      <c r="W96" s="168">
        <f>SUM(W86:W94)</f>
        <v>0</v>
      </c>
      <c r="X96" s="144"/>
    </row>
    <row r="97" spans="1:28" s="2" customFormat="1" x14ac:dyDescent="0.2">
      <c r="B97" s="106"/>
      <c r="C97" s="101"/>
      <c r="D97" s="76"/>
      <c r="E97" s="68"/>
      <c r="F97" s="68"/>
      <c r="G97" s="119"/>
      <c r="H97" s="107"/>
      <c r="I97" s="72"/>
      <c r="J97" s="72"/>
      <c r="K97" s="72"/>
      <c r="L97" s="72"/>
      <c r="M97" s="101"/>
      <c r="N97" s="101"/>
      <c r="O97" s="72"/>
      <c r="P97" s="72"/>
      <c r="Q97" s="166"/>
      <c r="R97" s="166"/>
      <c r="S97" s="166"/>
      <c r="T97" s="119"/>
      <c r="U97" s="166"/>
      <c r="V97" s="119"/>
      <c r="W97" s="168"/>
      <c r="X97" s="144"/>
    </row>
    <row r="98" spans="1:28" ht="10.8" thickBot="1" x14ac:dyDescent="0.25">
      <c r="A98" s="212" t="s">
        <v>103</v>
      </c>
      <c r="B98" s="116"/>
      <c r="C98" s="109"/>
      <c r="D98" s="117" t="e">
        <f>SUM(D81+D64)</f>
        <v>#DIV/0!</v>
      </c>
      <c r="E98" s="120" t="e">
        <f>SUM(E81+E64)</f>
        <v>#DIV/0!</v>
      </c>
      <c r="F98" s="120">
        <f>SUM(F81+F64)</f>
        <v>0</v>
      </c>
      <c r="G98" s="109"/>
      <c r="H98" s="170" t="e">
        <f>H81+H64</f>
        <v>#DIV/0!</v>
      </c>
      <c r="I98" s="170" t="e">
        <f>I81+I64</f>
        <v>#DIV/0!</v>
      </c>
      <c r="J98" s="170" t="e">
        <f>J81+J64</f>
        <v>#DIV/0!</v>
      </c>
      <c r="K98" s="170" t="e">
        <f>K81+K64</f>
        <v>#DIV/0!</v>
      </c>
      <c r="L98" s="170" t="e">
        <f>L81+L64</f>
        <v>#DIV/0!</v>
      </c>
      <c r="M98" s="109"/>
      <c r="N98" s="109"/>
      <c r="O98" s="170" t="e">
        <f>O83</f>
        <v>#DIV/0!</v>
      </c>
      <c r="P98" s="170" t="e">
        <f>P83</f>
        <v>#DIV/0!</v>
      </c>
      <c r="Q98" s="170" t="e">
        <f>Q83+Q96</f>
        <v>#DIV/0!</v>
      </c>
      <c r="R98" s="170" t="e">
        <f t="shared" ref="R98:W98" si="103">R83+R96</f>
        <v>#DIV/0!</v>
      </c>
      <c r="S98" s="170" t="e">
        <f t="shared" si="103"/>
        <v>#DIV/0!</v>
      </c>
      <c r="T98" s="170" t="e">
        <f t="shared" si="103"/>
        <v>#DIV/0!</v>
      </c>
      <c r="U98" s="170" t="e">
        <f t="shared" si="103"/>
        <v>#DIV/0!</v>
      </c>
      <c r="V98" s="170" t="e">
        <f t="shared" si="103"/>
        <v>#DIV/0!</v>
      </c>
      <c r="W98" s="213" t="e">
        <f t="shared" si="103"/>
        <v>#DIV/0!</v>
      </c>
      <c r="X98" s="214" t="e">
        <f>W98/X56</f>
        <v>#DIV/0!</v>
      </c>
    </row>
    <row r="99" spans="1:28" s="83" customFormat="1" ht="11.25" customHeight="1" x14ac:dyDescent="0.2">
      <c r="B99" s="104"/>
      <c r="C99" s="102"/>
      <c r="D99" s="100"/>
      <c r="E99" s="100"/>
      <c r="F99" s="157"/>
      <c r="G99" s="112"/>
      <c r="H99" s="158"/>
      <c r="I99" s="159"/>
      <c r="J99" s="160"/>
      <c r="K99" s="161"/>
      <c r="L99" s="162"/>
      <c r="M99" s="102"/>
      <c r="N99" s="102"/>
      <c r="O99" s="114"/>
      <c r="P99" s="114"/>
      <c r="Q99" s="158"/>
      <c r="R99" s="158"/>
      <c r="S99" s="158"/>
      <c r="T99" s="163"/>
      <c r="U99" s="158"/>
      <c r="V99" s="163"/>
      <c r="W99" s="115"/>
      <c r="X99" s="177"/>
    </row>
    <row r="100" spans="1:28" x14ac:dyDescent="0.2">
      <c r="A100" s="237" t="s">
        <v>104</v>
      </c>
      <c r="B100" s="203" t="s">
        <v>130</v>
      </c>
      <c r="C100" s="110"/>
      <c r="D100" s="110"/>
      <c r="E100" s="110"/>
      <c r="F100" s="110"/>
      <c r="G100" s="111"/>
      <c r="H100" s="110"/>
      <c r="I100" s="111"/>
      <c r="J100" s="110"/>
      <c r="K100" s="111"/>
      <c r="L100" s="111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8"/>
      <c r="X100" s="174"/>
      <c r="Y100" s="4"/>
      <c r="Z100" s="4"/>
      <c r="AA100" s="4"/>
      <c r="AB100" s="4"/>
    </row>
    <row r="101" spans="1:28" x14ac:dyDescent="0.2">
      <c r="B101" s="203" t="s">
        <v>136</v>
      </c>
      <c r="C101" s="110"/>
      <c r="D101" s="110"/>
      <c r="E101" s="110"/>
      <c r="F101" s="110"/>
      <c r="G101" s="111"/>
      <c r="H101" s="110"/>
      <c r="I101" s="111"/>
      <c r="J101" s="110"/>
      <c r="K101" s="111"/>
      <c r="L101" s="111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8"/>
      <c r="X101" s="232">
        <v>103570</v>
      </c>
      <c r="Y101" s="4"/>
      <c r="Z101" s="4"/>
      <c r="AA101" s="4"/>
      <c r="AB101" s="4"/>
    </row>
    <row r="102" spans="1:28" x14ac:dyDescent="0.2">
      <c r="B102" s="106" t="s">
        <v>1</v>
      </c>
      <c r="C102" s="97"/>
      <c r="D102" s="77"/>
      <c r="E102" s="95"/>
      <c r="F102" s="95"/>
      <c r="G102" s="98"/>
      <c r="H102" s="97"/>
      <c r="I102" s="98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103"/>
      <c r="X102" s="143"/>
    </row>
    <row r="103" spans="1:28" x14ac:dyDescent="0.2">
      <c r="B103" s="90"/>
      <c r="C103" s="97" t="s">
        <v>30</v>
      </c>
      <c r="D103" s="75" t="e">
        <f t="shared" ref="D103:D108" si="104">F103/$F$7</f>
        <v>#DIV/0!</v>
      </c>
      <c r="E103" s="66" t="e">
        <f t="shared" ref="E103:E108" si="105">F103/$F$7*$E$7</f>
        <v>#DIV/0!</v>
      </c>
      <c r="F103" s="24"/>
      <c r="G103" s="62"/>
      <c r="H103" s="165" t="e">
        <f t="shared" ref="H103:H108" si="106">G103*E103</f>
        <v>#DIV/0!</v>
      </c>
      <c r="I103" s="99" t="e">
        <f t="shared" ref="I103:I108" si="107">E103*$I$6</f>
        <v>#DIV/0!</v>
      </c>
      <c r="J103" s="99" t="e">
        <f t="shared" ref="J103:J108" si="108">H103*$J$6</f>
        <v>#DIV/0!</v>
      </c>
      <c r="K103" s="99" t="e">
        <f t="shared" ref="K103:K108" si="109">MIN(($K$6*$K$7*(E103/2080)),(H103*$K$6))</f>
        <v>#DIV/0!</v>
      </c>
      <c r="L103" s="99" t="e">
        <f t="shared" ref="L103:L108" si="110">MIN(($L$6*$L$7*(E103/2080)),(H103*$L$6))</f>
        <v>#DIV/0!</v>
      </c>
      <c r="M103" s="137"/>
      <c r="N103" s="136"/>
      <c r="O103" s="99" t="e">
        <f t="shared" ref="O103:O108" si="111">N103*H103/100</f>
        <v>#DIV/0!</v>
      </c>
      <c r="P103" s="99" t="e">
        <f t="shared" ref="P103:P108" si="112">SUM(I103:L103)+O103</f>
        <v>#DIV/0!</v>
      </c>
      <c r="Q103" s="99" t="e">
        <f t="shared" ref="Q103:Q108" si="113">H103+P103</f>
        <v>#DIV/0!</v>
      </c>
      <c r="R103" s="99" t="e">
        <f t="shared" ref="R103:R108" si="114">Q103*$R$6</f>
        <v>#DIV/0!</v>
      </c>
      <c r="S103" s="99" t="e">
        <f t="shared" ref="S103:S108" si="115">Q103+R103</f>
        <v>#DIV/0!</v>
      </c>
      <c r="T103" s="99" t="e">
        <f t="shared" ref="T103:T108" si="116">$T$6*S103</f>
        <v>#DIV/0!</v>
      </c>
      <c r="U103" s="165" t="e">
        <f t="shared" ref="U103:U108" si="117">S103+T103</f>
        <v>#DIV/0!</v>
      </c>
      <c r="V103" s="99" t="e">
        <f t="shared" ref="V103:V108" si="118">$V$6*U103</f>
        <v>#DIV/0!</v>
      </c>
      <c r="W103" s="167" t="e">
        <f t="shared" ref="W103:W108" si="119">U103+V103</f>
        <v>#DIV/0!</v>
      </c>
      <c r="X103" s="143"/>
    </row>
    <row r="104" spans="1:28" x14ac:dyDescent="0.2">
      <c r="B104" s="90"/>
      <c r="C104" s="97" t="s">
        <v>30</v>
      </c>
      <c r="D104" s="75" t="e">
        <f t="shared" si="104"/>
        <v>#DIV/0!</v>
      </c>
      <c r="E104" s="66" t="e">
        <f t="shared" si="105"/>
        <v>#DIV/0!</v>
      </c>
      <c r="F104" s="24"/>
      <c r="G104" s="62"/>
      <c r="H104" s="165" t="e">
        <f t="shared" si="106"/>
        <v>#DIV/0!</v>
      </c>
      <c r="I104" s="99" t="e">
        <f t="shared" si="107"/>
        <v>#DIV/0!</v>
      </c>
      <c r="J104" s="99" t="e">
        <f t="shared" si="108"/>
        <v>#DIV/0!</v>
      </c>
      <c r="K104" s="99" t="e">
        <f t="shared" si="109"/>
        <v>#DIV/0!</v>
      </c>
      <c r="L104" s="99" t="e">
        <f t="shared" si="110"/>
        <v>#DIV/0!</v>
      </c>
      <c r="M104" s="137"/>
      <c r="N104" s="136"/>
      <c r="O104" s="99" t="e">
        <f t="shared" si="111"/>
        <v>#DIV/0!</v>
      </c>
      <c r="P104" s="99" t="e">
        <f t="shared" si="112"/>
        <v>#DIV/0!</v>
      </c>
      <c r="Q104" s="99" t="e">
        <f t="shared" si="113"/>
        <v>#DIV/0!</v>
      </c>
      <c r="R104" s="99" t="e">
        <f t="shared" si="114"/>
        <v>#DIV/0!</v>
      </c>
      <c r="S104" s="99" t="e">
        <f t="shared" si="115"/>
        <v>#DIV/0!</v>
      </c>
      <c r="T104" s="99" t="e">
        <f t="shared" si="116"/>
        <v>#DIV/0!</v>
      </c>
      <c r="U104" s="165" t="e">
        <f t="shared" si="117"/>
        <v>#DIV/0!</v>
      </c>
      <c r="V104" s="99" t="e">
        <f t="shared" si="118"/>
        <v>#DIV/0!</v>
      </c>
      <c r="W104" s="167" t="e">
        <f t="shared" si="119"/>
        <v>#DIV/0!</v>
      </c>
      <c r="X104" s="143"/>
    </row>
    <row r="105" spans="1:28" x14ac:dyDescent="0.2">
      <c r="B105" s="90"/>
      <c r="C105" s="97" t="s">
        <v>30</v>
      </c>
      <c r="D105" s="75" t="e">
        <f t="shared" si="104"/>
        <v>#DIV/0!</v>
      </c>
      <c r="E105" s="66" t="e">
        <f t="shared" si="105"/>
        <v>#DIV/0!</v>
      </c>
      <c r="F105" s="84"/>
      <c r="G105" s="62"/>
      <c r="H105" s="165" t="e">
        <f t="shared" si="106"/>
        <v>#DIV/0!</v>
      </c>
      <c r="I105" s="99" t="e">
        <f t="shared" si="107"/>
        <v>#DIV/0!</v>
      </c>
      <c r="J105" s="99" t="e">
        <f t="shared" si="108"/>
        <v>#DIV/0!</v>
      </c>
      <c r="K105" s="99" t="e">
        <f t="shared" si="109"/>
        <v>#DIV/0!</v>
      </c>
      <c r="L105" s="99" t="e">
        <f t="shared" si="110"/>
        <v>#DIV/0!</v>
      </c>
      <c r="M105" s="137"/>
      <c r="N105" s="136"/>
      <c r="O105" s="99" t="e">
        <f t="shared" si="111"/>
        <v>#DIV/0!</v>
      </c>
      <c r="P105" s="99" t="e">
        <f t="shared" si="112"/>
        <v>#DIV/0!</v>
      </c>
      <c r="Q105" s="99" t="e">
        <f t="shared" si="113"/>
        <v>#DIV/0!</v>
      </c>
      <c r="R105" s="99" t="e">
        <f t="shared" si="114"/>
        <v>#DIV/0!</v>
      </c>
      <c r="S105" s="99" t="e">
        <f t="shared" si="115"/>
        <v>#DIV/0!</v>
      </c>
      <c r="T105" s="99" t="e">
        <f t="shared" si="116"/>
        <v>#DIV/0!</v>
      </c>
      <c r="U105" s="165" t="e">
        <f t="shared" si="117"/>
        <v>#DIV/0!</v>
      </c>
      <c r="V105" s="99" t="e">
        <f t="shared" si="118"/>
        <v>#DIV/0!</v>
      </c>
      <c r="W105" s="167" t="e">
        <f t="shared" si="119"/>
        <v>#DIV/0!</v>
      </c>
      <c r="X105" s="143"/>
    </row>
    <row r="106" spans="1:28" x14ac:dyDescent="0.2">
      <c r="B106" s="90"/>
      <c r="C106" s="97" t="s">
        <v>30</v>
      </c>
      <c r="D106" s="75" t="e">
        <f t="shared" si="104"/>
        <v>#DIV/0!</v>
      </c>
      <c r="E106" s="66" t="e">
        <f t="shared" si="105"/>
        <v>#DIV/0!</v>
      </c>
      <c r="F106" s="24"/>
      <c r="G106" s="62"/>
      <c r="H106" s="165" t="e">
        <f t="shared" si="106"/>
        <v>#DIV/0!</v>
      </c>
      <c r="I106" s="99" t="e">
        <f t="shared" si="107"/>
        <v>#DIV/0!</v>
      </c>
      <c r="J106" s="99" t="e">
        <f t="shared" si="108"/>
        <v>#DIV/0!</v>
      </c>
      <c r="K106" s="99" t="e">
        <f t="shared" si="109"/>
        <v>#DIV/0!</v>
      </c>
      <c r="L106" s="99" t="e">
        <f t="shared" si="110"/>
        <v>#DIV/0!</v>
      </c>
      <c r="M106" s="137"/>
      <c r="N106" s="136"/>
      <c r="O106" s="99" t="e">
        <f t="shared" si="111"/>
        <v>#DIV/0!</v>
      </c>
      <c r="P106" s="99" t="e">
        <f t="shared" si="112"/>
        <v>#DIV/0!</v>
      </c>
      <c r="Q106" s="99" t="e">
        <f t="shared" si="113"/>
        <v>#DIV/0!</v>
      </c>
      <c r="R106" s="99" t="e">
        <f t="shared" si="114"/>
        <v>#DIV/0!</v>
      </c>
      <c r="S106" s="99" t="e">
        <f t="shared" si="115"/>
        <v>#DIV/0!</v>
      </c>
      <c r="T106" s="99" t="e">
        <f t="shared" si="116"/>
        <v>#DIV/0!</v>
      </c>
      <c r="U106" s="165" t="e">
        <f t="shared" si="117"/>
        <v>#DIV/0!</v>
      </c>
      <c r="V106" s="99" t="e">
        <f t="shared" si="118"/>
        <v>#DIV/0!</v>
      </c>
      <c r="W106" s="167" t="e">
        <f t="shared" si="119"/>
        <v>#DIV/0!</v>
      </c>
      <c r="X106" s="143"/>
    </row>
    <row r="107" spans="1:28" x14ac:dyDescent="0.2">
      <c r="B107" s="90"/>
      <c r="C107" s="97" t="s">
        <v>30</v>
      </c>
      <c r="D107" s="75" t="e">
        <f t="shared" si="104"/>
        <v>#DIV/0!</v>
      </c>
      <c r="E107" s="66" t="e">
        <f t="shared" si="105"/>
        <v>#DIV/0!</v>
      </c>
      <c r="F107" s="84"/>
      <c r="G107" s="62"/>
      <c r="H107" s="165" t="e">
        <f t="shared" si="106"/>
        <v>#DIV/0!</v>
      </c>
      <c r="I107" s="99" t="e">
        <f t="shared" si="107"/>
        <v>#DIV/0!</v>
      </c>
      <c r="J107" s="99" t="e">
        <f t="shared" si="108"/>
        <v>#DIV/0!</v>
      </c>
      <c r="K107" s="99" t="e">
        <f t="shared" si="109"/>
        <v>#DIV/0!</v>
      </c>
      <c r="L107" s="99" t="e">
        <f t="shared" si="110"/>
        <v>#DIV/0!</v>
      </c>
      <c r="M107" s="53"/>
      <c r="N107" s="85"/>
      <c r="O107" s="99" t="e">
        <f t="shared" si="111"/>
        <v>#DIV/0!</v>
      </c>
      <c r="P107" s="99" t="e">
        <f t="shared" si="112"/>
        <v>#DIV/0!</v>
      </c>
      <c r="Q107" s="99" t="e">
        <f t="shared" si="113"/>
        <v>#DIV/0!</v>
      </c>
      <c r="R107" s="99" t="e">
        <f t="shared" si="114"/>
        <v>#DIV/0!</v>
      </c>
      <c r="S107" s="99" t="e">
        <f t="shared" si="115"/>
        <v>#DIV/0!</v>
      </c>
      <c r="T107" s="99" t="e">
        <f t="shared" si="116"/>
        <v>#DIV/0!</v>
      </c>
      <c r="U107" s="165" t="e">
        <f t="shared" si="117"/>
        <v>#DIV/0!</v>
      </c>
      <c r="V107" s="99" t="e">
        <f t="shared" si="118"/>
        <v>#DIV/0!</v>
      </c>
      <c r="W107" s="167" t="e">
        <f t="shared" si="119"/>
        <v>#DIV/0!</v>
      </c>
      <c r="X107" s="143"/>
    </row>
    <row r="108" spans="1:28" x14ac:dyDescent="0.2">
      <c r="B108" s="90"/>
      <c r="C108" s="97" t="s">
        <v>30</v>
      </c>
      <c r="D108" s="75" t="e">
        <f t="shared" si="104"/>
        <v>#DIV/0!</v>
      </c>
      <c r="E108" s="66" t="e">
        <f t="shared" si="105"/>
        <v>#DIV/0!</v>
      </c>
      <c r="F108" s="24"/>
      <c r="G108" s="62"/>
      <c r="H108" s="165" t="e">
        <f t="shared" si="106"/>
        <v>#DIV/0!</v>
      </c>
      <c r="I108" s="99" t="e">
        <f t="shared" si="107"/>
        <v>#DIV/0!</v>
      </c>
      <c r="J108" s="99" t="e">
        <f t="shared" si="108"/>
        <v>#DIV/0!</v>
      </c>
      <c r="K108" s="99" t="e">
        <f t="shared" si="109"/>
        <v>#DIV/0!</v>
      </c>
      <c r="L108" s="99" t="e">
        <f t="shared" si="110"/>
        <v>#DIV/0!</v>
      </c>
      <c r="M108" s="53"/>
      <c r="N108" s="85"/>
      <c r="O108" s="99" t="e">
        <f t="shared" si="111"/>
        <v>#DIV/0!</v>
      </c>
      <c r="P108" s="99" t="e">
        <f t="shared" si="112"/>
        <v>#DIV/0!</v>
      </c>
      <c r="Q108" s="99" t="e">
        <f t="shared" si="113"/>
        <v>#DIV/0!</v>
      </c>
      <c r="R108" s="99" t="e">
        <f t="shared" si="114"/>
        <v>#DIV/0!</v>
      </c>
      <c r="S108" s="99" t="e">
        <f t="shared" si="115"/>
        <v>#DIV/0!</v>
      </c>
      <c r="T108" s="99" t="e">
        <f t="shared" si="116"/>
        <v>#DIV/0!</v>
      </c>
      <c r="U108" s="165" t="e">
        <f t="shared" si="117"/>
        <v>#DIV/0!</v>
      </c>
      <c r="V108" s="99" t="e">
        <f t="shared" si="118"/>
        <v>#DIV/0!</v>
      </c>
      <c r="W108" s="167" t="e">
        <f t="shared" si="119"/>
        <v>#DIV/0!</v>
      </c>
      <c r="X108" s="143"/>
    </row>
    <row r="109" spans="1:28" s="2" customFormat="1" x14ac:dyDescent="0.2">
      <c r="B109" s="106" t="s">
        <v>2</v>
      </c>
      <c r="C109" s="101"/>
      <c r="D109" s="76" t="e">
        <f>SUM(D103:D108)</f>
        <v>#DIV/0!</v>
      </c>
      <c r="E109" s="68" t="e">
        <f>SUM(E103:E108)</f>
        <v>#DIV/0!</v>
      </c>
      <c r="F109" s="68">
        <f>SUM(F103:F108)</f>
        <v>0</v>
      </c>
      <c r="G109" s="119"/>
      <c r="H109" s="166" t="e">
        <f>SUM(H103:H108)</f>
        <v>#DIV/0!</v>
      </c>
      <c r="I109" s="119" t="e">
        <f>SUM(I103:I108)</f>
        <v>#DIV/0!</v>
      </c>
      <c r="J109" s="119" t="e">
        <f>SUM(J103:J108)</f>
        <v>#DIV/0!</v>
      </c>
      <c r="K109" s="119" t="e">
        <f>SUM(K103:K108)</f>
        <v>#DIV/0!</v>
      </c>
      <c r="L109" s="119" t="e">
        <f>SUM(L103:L108)</f>
        <v>#DIV/0!</v>
      </c>
      <c r="M109" s="101"/>
      <c r="N109" s="101"/>
      <c r="O109" s="119" t="e">
        <f t="shared" ref="O109:W109" si="120">SUM(O103:O108)</f>
        <v>#DIV/0!</v>
      </c>
      <c r="P109" s="119" t="e">
        <f t="shared" si="120"/>
        <v>#DIV/0!</v>
      </c>
      <c r="Q109" s="166" t="e">
        <f t="shared" si="120"/>
        <v>#DIV/0!</v>
      </c>
      <c r="R109" s="166" t="e">
        <f t="shared" si="120"/>
        <v>#DIV/0!</v>
      </c>
      <c r="S109" s="166" t="e">
        <f t="shared" si="120"/>
        <v>#DIV/0!</v>
      </c>
      <c r="T109" s="119" t="e">
        <f t="shared" si="120"/>
        <v>#DIV/0!</v>
      </c>
      <c r="U109" s="166" t="e">
        <f t="shared" si="120"/>
        <v>#DIV/0!</v>
      </c>
      <c r="V109" s="119" t="e">
        <f t="shared" si="120"/>
        <v>#DIV/0!</v>
      </c>
      <c r="W109" s="168" t="e">
        <f t="shared" si="120"/>
        <v>#DIV/0!</v>
      </c>
      <c r="X109" s="144"/>
    </row>
    <row r="110" spans="1:28" x14ac:dyDescent="0.2">
      <c r="B110" s="106"/>
      <c r="C110" s="97"/>
      <c r="D110" s="77"/>
      <c r="E110" s="69"/>
      <c r="F110" s="105"/>
      <c r="G110" s="99"/>
      <c r="H110" s="165"/>
      <c r="I110" s="99"/>
      <c r="J110" s="166"/>
      <c r="K110" s="165"/>
      <c r="L110" s="165"/>
      <c r="M110" s="97"/>
      <c r="N110" s="97"/>
      <c r="O110" s="165"/>
      <c r="P110" s="165"/>
      <c r="Q110" s="165"/>
      <c r="R110" s="165"/>
      <c r="S110" s="165"/>
      <c r="T110" s="165"/>
      <c r="U110" s="165"/>
      <c r="V110" s="165"/>
      <c r="W110" s="167"/>
      <c r="X110" s="143"/>
    </row>
    <row r="111" spans="1:28" x14ac:dyDescent="0.2">
      <c r="B111" s="106" t="s">
        <v>89</v>
      </c>
      <c r="C111" s="97"/>
      <c r="D111" s="77"/>
      <c r="E111" s="69"/>
      <c r="F111" s="105"/>
      <c r="G111" s="99"/>
      <c r="H111" s="165"/>
      <c r="I111" s="99"/>
      <c r="J111" s="165"/>
      <c r="K111" s="165"/>
      <c r="L111" s="165"/>
      <c r="M111" s="97"/>
      <c r="N111" s="97"/>
      <c r="O111" s="165"/>
      <c r="P111" s="165"/>
      <c r="Q111" s="165"/>
      <c r="R111" s="165"/>
      <c r="S111" s="165"/>
      <c r="T111" s="165"/>
      <c r="U111" s="165"/>
      <c r="V111" s="165"/>
      <c r="W111" s="167"/>
      <c r="X111" s="143"/>
    </row>
    <row r="112" spans="1:28" x14ac:dyDescent="0.2">
      <c r="B112" s="123"/>
      <c r="C112" s="97" t="s">
        <v>30</v>
      </c>
      <c r="D112" s="75" t="e">
        <f>F112/$F$8</f>
        <v>#DIV/0!</v>
      </c>
      <c r="E112" s="66" t="e">
        <f>F112/$F$8*$E$8</f>
        <v>#DIV/0!</v>
      </c>
      <c r="F112" s="84"/>
      <c r="G112" s="62"/>
      <c r="H112" s="165" t="e">
        <f>G112*E112</f>
        <v>#DIV/0!</v>
      </c>
      <c r="I112" s="99" t="e">
        <f>E112*$I$6</f>
        <v>#DIV/0!</v>
      </c>
      <c r="J112" s="99" t="e">
        <f>H112*$J$6</f>
        <v>#DIV/0!</v>
      </c>
      <c r="K112" s="99" t="e">
        <f>MIN(($K$6*$K$7*(E112/2080)),(H112*$K$6))</f>
        <v>#DIV/0!</v>
      </c>
      <c r="L112" s="99" t="e">
        <f>MIN(($L$6*$L$7*(E112/2080)),(H112*$L$6))</f>
        <v>#DIV/0!</v>
      </c>
      <c r="M112" s="137"/>
      <c r="N112" s="136"/>
      <c r="O112" s="99" t="e">
        <f>N112*H112/100</f>
        <v>#DIV/0!</v>
      </c>
      <c r="P112" s="99" t="e">
        <f>SUM(I112:L112)+O112</f>
        <v>#DIV/0!</v>
      </c>
      <c r="Q112" s="165" t="e">
        <f>H112+P112</f>
        <v>#DIV/0!</v>
      </c>
      <c r="R112" s="165" t="e">
        <f>Q112*$R$6</f>
        <v>#DIV/0!</v>
      </c>
      <c r="S112" s="165" t="e">
        <f>R112+Q112</f>
        <v>#DIV/0!</v>
      </c>
      <c r="T112" s="99" t="e">
        <f>$T$6*S112</f>
        <v>#DIV/0!</v>
      </c>
      <c r="U112" s="165" t="e">
        <f>S112+T112</f>
        <v>#DIV/0!</v>
      </c>
      <c r="V112" s="99" t="e">
        <f>$V$6*U112</f>
        <v>#DIV/0!</v>
      </c>
      <c r="W112" s="167" t="e">
        <f>U112+V112</f>
        <v>#DIV/0!</v>
      </c>
      <c r="X112" s="143"/>
    </row>
    <row r="113" spans="2:24" x14ac:dyDescent="0.2">
      <c r="B113" s="123"/>
      <c r="C113" s="97" t="s">
        <v>30</v>
      </c>
      <c r="D113" s="75" t="e">
        <f t="shared" ref="D113:D118" si="121">F113/$F$8</f>
        <v>#DIV/0!</v>
      </c>
      <c r="E113" s="66" t="e">
        <f t="shared" ref="E113:E118" si="122">F113/$F$8*$E$8</f>
        <v>#DIV/0!</v>
      </c>
      <c r="F113" s="24"/>
      <c r="G113" s="62"/>
      <c r="H113" s="165" t="e">
        <f t="shared" ref="H113:H118" si="123">G113*E113</f>
        <v>#DIV/0!</v>
      </c>
      <c r="I113" s="99" t="e">
        <f t="shared" ref="I113:I118" si="124">E113*$I$6</f>
        <v>#DIV/0!</v>
      </c>
      <c r="J113" s="99" t="e">
        <f t="shared" ref="J113:J118" si="125">H113*$J$6</f>
        <v>#DIV/0!</v>
      </c>
      <c r="K113" s="99" t="e">
        <f t="shared" ref="K113:K118" si="126">MIN(($K$6*$K$7*(E113/2080)),(H113*$K$6))</f>
        <v>#DIV/0!</v>
      </c>
      <c r="L113" s="99" t="e">
        <f t="shared" ref="L113:L118" si="127">MIN(($L$6*$L$7*(E113/2080)),(H113*$L$6))</f>
        <v>#DIV/0!</v>
      </c>
      <c r="M113" s="137"/>
      <c r="N113" s="136"/>
      <c r="O113" s="99" t="e">
        <f t="shared" ref="O113:O118" si="128">N113*H113/100</f>
        <v>#DIV/0!</v>
      </c>
      <c r="P113" s="99" t="e">
        <f t="shared" ref="P113:P118" si="129">SUM(I113:L113)+O113</f>
        <v>#DIV/0!</v>
      </c>
      <c r="Q113" s="165" t="e">
        <f t="shared" ref="Q113:Q118" si="130">H113+P113</f>
        <v>#DIV/0!</v>
      </c>
      <c r="R113" s="165" t="e">
        <f t="shared" ref="R113:R118" si="131">Q113*$R$6</f>
        <v>#DIV/0!</v>
      </c>
      <c r="S113" s="165" t="e">
        <f t="shared" ref="S113:S118" si="132">R113+Q113</f>
        <v>#DIV/0!</v>
      </c>
      <c r="T113" s="99" t="e">
        <f t="shared" ref="T113:T118" si="133">$T$6*S113</f>
        <v>#DIV/0!</v>
      </c>
      <c r="U113" s="165" t="e">
        <f t="shared" ref="U113:U118" si="134">S113+T113</f>
        <v>#DIV/0!</v>
      </c>
      <c r="V113" s="99" t="e">
        <f t="shared" ref="V113:V118" si="135">$V$6*U113</f>
        <v>#DIV/0!</v>
      </c>
      <c r="W113" s="167" t="e">
        <f t="shared" ref="W113:W118" si="136">U113+V113</f>
        <v>#DIV/0!</v>
      </c>
      <c r="X113" s="143"/>
    </row>
    <row r="114" spans="2:24" x14ac:dyDescent="0.2">
      <c r="B114" s="123"/>
      <c r="C114" s="97" t="s">
        <v>30</v>
      </c>
      <c r="D114" s="75" t="e">
        <f t="shared" si="121"/>
        <v>#DIV/0!</v>
      </c>
      <c r="E114" s="66" t="e">
        <f t="shared" si="122"/>
        <v>#DIV/0!</v>
      </c>
      <c r="F114" s="24">
        <v>0</v>
      </c>
      <c r="G114" s="62"/>
      <c r="H114" s="165" t="e">
        <f t="shared" si="123"/>
        <v>#DIV/0!</v>
      </c>
      <c r="I114" s="99" t="e">
        <f t="shared" si="124"/>
        <v>#DIV/0!</v>
      </c>
      <c r="J114" s="99" t="e">
        <f t="shared" si="125"/>
        <v>#DIV/0!</v>
      </c>
      <c r="K114" s="99" t="e">
        <f t="shared" si="126"/>
        <v>#DIV/0!</v>
      </c>
      <c r="L114" s="99" t="e">
        <f t="shared" si="127"/>
        <v>#DIV/0!</v>
      </c>
      <c r="M114" s="137"/>
      <c r="N114" s="136"/>
      <c r="O114" s="99" t="e">
        <f t="shared" si="128"/>
        <v>#DIV/0!</v>
      </c>
      <c r="P114" s="99" t="e">
        <f t="shared" si="129"/>
        <v>#DIV/0!</v>
      </c>
      <c r="Q114" s="165" t="e">
        <f t="shared" si="130"/>
        <v>#DIV/0!</v>
      </c>
      <c r="R114" s="165" t="e">
        <f t="shared" si="131"/>
        <v>#DIV/0!</v>
      </c>
      <c r="S114" s="165" t="e">
        <f t="shared" si="132"/>
        <v>#DIV/0!</v>
      </c>
      <c r="T114" s="99" t="e">
        <f t="shared" si="133"/>
        <v>#DIV/0!</v>
      </c>
      <c r="U114" s="165" t="e">
        <f t="shared" si="134"/>
        <v>#DIV/0!</v>
      </c>
      <c r="V114" s="99" t="e">
        <f t="shared" si="135"/>
        <v>#DIV/0!</v>
      </c>
      <c r="W114" s="167" t="e">
        <f t="shared" si="136"/>
        <v>#DIV/0!</v>
      </c>
      <c r="X114" s="143"/>
    </row>
    <row r="115" spans="2:24" x14ac:dyDescent="0.2">
      <c r="B115" s="123"/>
      <c r="C115" s="97" t="s">
        <v>30</v>
      </c>
      <c r="D115" s="75" t="e">
        <f t="shared" si="121"/>
        <v>#DIV/0!</v>
      </c>
      <c r="E115" s="66" t="e">
        <f t="shared" si="122"/>
        <v>#DIV/0!</v>
      </c>
      <c r="F115" s="24"/>
      <c r="G115" s="62"/>
      <c r="H115" s="165" t="e">
        <f t="shared" si="123"/>
        <v>#DIV/0!</v>
      </c>
      <c r="I115" s="99" t="e">
        <f t="shared" si="124"/>
        <v>#DIV/0!</v>
      </c>
      <c r="J115" s="99" t="e">
        <f t="shared" si="125"/>
        <v>#DIV/0!</v>
      </c>
      <c r="K115" s="99" t="e">
        <f t="shared" si="126"/>
        <v>#DIV/0!</v>
      </c>
      <c r="L115" s="99" t="e">
        <f t="shared" si="127"/>
        <v>#DIV/0!</v>
      </c>
      <c r="M115" s="53"/>
      <c r="N115" s="85"/>
      <c r="O115" s="99" t="e">
        <f t="shared" si="128"/>
        <v>#DIV/0!</v>
      </c>
      <c r="P115" s="99" t="e">
        <f t="shared" si="129"/>
        <v>#DIV/0!</v>
      </c>
      <c r="Q115" s="165" t="e">
        <f t="shared" si="130"/>
        <v>#DIV/0!</v>
      </c>
      <c r="R115" s="165" t="e">
        <f t="shared" si="131"/>
        <v>#DIV/0!</v>
      </c>
      <c r="S115" s="165" t="e">
        <f t="shared" si="132"/>
        <v>#DIV/0!</v>
      </c>
      <c r="T115" s="99" t="e">
        <f t="shared" si="133"/>
        <v>#DIV/0!</v>
      </c>
      <c r="U115" s="165" t="e">
        <f t="shared" si="134"/>
        <v>#DIV/0!</v>
      </c>
      <c r="V115" s="99" t="e">
        <f t="shared" si="135"/>
        <v>#DIV/0!</v>
      </c>
      <c r="W115" s="167" t="e">
        <f t="shared" si="136"/>
        <v>#DIV/0!</v>
      </c>
      <c r="X115" s="143"/>
    </row>
    <row r="116" spans="2:24" x14ac:dyDescent="0.2">
      <c r="B116" s="123"/>
      <c r="C116" s="97" t="s">
        <v>30</v>
      </c>
      <c r="D116" s="75" t="e">
        <f t="shared" si="121"/>
        <v>#DIV/0!</v>
      </c>
      <c r="E116" s="66" t="e">
        <f t="shared" si="122"/>
        <v>#DIV/0!</v>
      </c>
      <c r="F116" s="24"/>
      <c r="G116" s="62"/>
      <c r="H116" s="165" t="e">
        <f t="shared" si="123"/>
        <v>#DIV/0!</v>
      </c>
      <c r="I116" s="99" t="e">
        <f t="shared" si="124"/>
        <v>#DIV/0!</v>
      </c>
      <c r="J116" s="99" t="e">
        <f t="shared" si="125"/>
        <v>#DIV/0!</v>
      </c>
      <c r="K116" s="99" t="e">
        <f t="shared" si="126"/>
        <v>#DIV/0!</v>
      </c>
      <c r="L116" s="99" t="e">
        <f t="shared" si="127"/>
        <v>#DIV/0!</v>
      </c>
      <c r="M116" s="53"/>
      <c r="N116" s="85"/>
      <c r="O116" s="99" t="e">
        <f t="shared" si="128"/>
        <v>#DIV/0!</v>
      </c>
      <c r="P116" s="99" t="e">
        <f t="shared" si="129"/>
        <v>#DIV/0!</v>
      </c>
      <c r="Q116" s="165" t="e">
        <f t="shared" si="130"/>
        <v>#DIV/0!</v>
      </c>
      <c r="R116" s="165" t="e">
        <f t="shared" si="131"/>
        <v>#DIV/0!</v>
      </c>
      <c r="S116" s="165" t="e">
        <f t="shared" si="132"/>
        <v>#DIV/0!</v>
      </c>
      <c r="T116" s="99" t="e">
        <f t="shared" si="133"/>
        <v>#DIV/0!</v>
      </c>
      <c r="U116" s="165" t="e">
        <f t="shared" si="134"/>
        <v>#DIV/0!</v>
      </c>
      <c r="V116" s="99" t="e">
        <f t="shared" si="135"/>
        <v>#DIV/0!</v>
      </c>
      <c r="W116" s="167" t="e">
        <f t="shared" si="136"/>
        <v>#DIV/0!</v>
      </c>
      <c r="X116" s="143"/>
    </row>
    <row r="117" spans="2:24" x14ac:dyDescent="0.2">
      <c r="B117" s="123"/>
      <c r="C117" s="97" t="s">
        <v>30</v>
      </c>
      <c r="D117" s="75" t="e">
        <f t="shared" si="121"/>
        <v>#DIV/0!</v>
      </c>
      <c r="E117" s="66" t="e">
        <f t="shared" si="122"/>
        <v>#DIV/0!</v>
      </c>
      <c r="F117" s="24"/>
      <c r="G117" s="62"/>
      <c r="H117" s="165" t="e">
        <f t="shared" si="123"/>
        <v>#DIV/0!</v>
      </c>
      <c r="I117" s="99" t="e">
        <f t="shared" si="124"/>
        <v>#DIV/0!</v>
      </c>
      <c r="J117" s="99" t="e">
        <f t="shared" si="125"/>
        <v>#DIV/0!</v>
      </c>
      <c r="K117" s="99" t="e">
        <f t="shared" si="126"/>
        <v>#DIV/0!</v>
      </c>
      <c r="L117" s="99" t="e">
        <f t="shared" si="127"/>
        <v>#DIV/0!</v>
      </c>
      <c r="M117" s="53"/>
      <c r="N117" s="85"/>
      <c r="O117" s="99" t="e">
        <f t="shared" si="128"/>
        <v>#DIV/0!</v>
      </c>
      <c r="P117" s="99" t="e">
        <f t="shared" si="129"/>
        <v>#DIV/0!</v>
      </c>
      <c r="Q117" s="165" t="e">
        <f t="shared" si="130"/>
        <v>#DIV/0!</v>
      </c>
      <c r="R117" s="165" t="e">
        <f t="shared" si="131"/>
        <v>#DIV/0!</v>
      </c>
      <c r="S117" s="165" t="e">
        <f t="shared" si="132"/>
        <v>#DIV/0!</v>
      </c>
      <c r="T117" s="99" t="e">
        <f t="shared" si="133"/>
        <v>#DIV/0!</v>
      </c>
      <c r="U117" s="165" t="e">
        <f t="shared" si="134"/>
        <v>#DIV/0!</v>
      </c>
      <c r="V117" s="99" t="e">
        <f t="shared" si="135"/>
        <v>#DIV/0!</v>
      </c>
      <c r="W117" s="167" t="e">
        <f t="shared" si="136"/>
        <v>#DIV/0!</v>
      </c>
      <c r="X117" s="143"/>
    </row>
    <row r="118" spans="2:24" x14ac:dyDescent="0.2">
      <c r="B118" s="123"/>
      <c r="C118" s="97" t="s">
        <v>30</v>
      </c>
      <c r="D118" s="75" t="e">
        <f t="shared" si="121"/>
        <v>#DIV/0!</v>
      </c>
      <c r="E118" s="66" t="e">
        <f t="shared" si="122"/>
        <v>#DIV/0!</v>
      </c>
      <c r="F118" s="24"/>
      <c r="G118" s="62"/>
      <c r="H118" s="165" t="e">
        <f t="shared" si="123"/>
        <v>#DIV/0!</v>
      </c>
      <c r="I118" s="99" t="e">
        <f t="shared" si="124"/>
        <v>#DIV/0!</v>
      </c>
      <c r="J118" s="99" t="e">
        <f t="shared" si="125"/>
        <v>#DIV/0!</v>
      </c>
      <c r="K118" s="99" t="e">
        <f t="shared" si="126"/>
        <v>#DIV/0!</v>
      </c>
      <c r="L118" s="99" t="e">
        <f t="shared" si="127"/>
        <v>#DIV/0!</v>
      </c>
      <c r="M118" s="53"/>
      <c r="N118" s="85"/>
      <c r="O118" s="99" t="e">
        <f t="shared" si="128"/>
        <v>#DIV/0!</v>
      </c>
      <c r="P118" s="99" t="e">
        <f t="shared" si="129"/>
        <v>#DIV/0!</v>
      </c>
      <c r="Q118" s="165" t="e">
        <f t="shared" si="130"/>
        <v>#DIV/0!</v>
      </c>
      <c r="R118" s="165" t="e">
        <f t="shared" si="131"/>
        <v>#DIV/0!</v>
      </c>
      <c r="S118" s="165" t="e">
        <f t="shared" si="132"/>
        <v>#DIV/0!</v>
      </c>
      <c r="T118" s="99" t="e">
        <f t="shared" si="133"/>
        <v>#DIV/0!</v>
      </c>
      <c r="U118" s="165" t="e">
        <f t="shared" si="134"/>
        <v>#DIV/0!</v>
      </c>
      <c r="V118" s="99" t="e">
        <f t="shared" si="135"/>
        <v>#DIV/0!</v>
      </c>
      <c r="W118" s="167" t="e">
        <f t="shared" si="136"/>
        <v>#DIV/0!</v>
      </c>
      <c r="X118" s="143"/>
    </row>
    <row r="119" spans="2:24" x14ac:dyDescent="0.2">
      <c r="B119" s="106" t="s">
        <v>92</v>
      </c>
      <c r="C119" s="97"/>
      <c r="D119" s="75"/>
      <c r="E119" s="66"/>
      <c r="F119" s="66"/>
      <c r="G119" s="99"/>
      <c r="H119" s="165"/>
      <c r="I119" s="99"/>
      <c r="J119" s="99"/>
      <c r="K119" s="99"/>
      <c r="L119" s="99"/>
      <c r="M119" s="97"/>
      <c r="N119" s="125"/>
      <c r="O119" s="99"/>
      <c r="P119" s="99"/>
      <c r="Q119" s="165"/>
      <c r="R119" s="165"/>
      <c r="S119" s="165"/>
      <c r="T119" s="99"/>
      <c r="U119" s="165"/>
      <c r="V119" s="99"/>
      <c r="W119" s="167"/>
      <c r="X119" s="143"/>
    </row>
    <row r="120" spans="2:24" x14ac:dyDescent="0.2">
      <c r="B120" s="123"/>
      <c r="C120" s="97" t="s">
        <v>30</v>
      </c>
      <c r="D120" s="75" t="e">
        <f t="shared" ref="D120:D125" si="137">F120/$F$7</f>
        <v>#DIV/0!</v>
      </c>
      <c r="E120" s="66" t="e">
        <f t="shared" ref="E120:E125" si="138">F120/$F$7*$E$7</f>
        <v>#DIV/0!</v>
      </c>
      <c r="F120" s="24"/>
      <c r="G120" s="62"/>
      <c r="H120" s="165" t="e">
        <f t="shared" ref="H120:H125" si="139">G120*E120</f>
        <v>#DIV/0!</v>
      </c>
      <c r="I120" s="99" t="e">
        <f t="shared" ref="I120:I125" si="140">E120*$I$6</f>
        <v>#DIV/0!</v>
      </c>
      <c r="J120" s="99" t="e">
        <f t="shared" ref="J120:J125" si="141">H120*$J$6</f>
        <v>#DIV/0!</v>
      </c>
      <c r="K120" s="99" t="e">
        <f t="shared" ref="K120:K125" si="142">MIN(($K$6*$K$7*(E120/2080)),(H120*$K$6))</f>
        <v>#DIV/0!</v>
      </c>
      <c r="L120" s="99" t="e">
        <f t="shared" ref="L120:L125" si="143">MIN(($L$6*$L$7*(E120/2080)),(H120*$L$6))</f>
        <v>#DIV/0!</v>
      </c>
      <c r="M120" s="137"/>
      <c r="N120" s="136"/>
      <c r="O120" s="99" t="e">
        <f t="shared" ref="O120:O125" si="144">N120*H120/100</f>
        <v>#DIV/0!</v>
      </c>
      <c r="P120" s="99" t="e">
        <f t="shared" ref="P120:P125" si="145">SUM(I120:L120)+O120</f>
        <v>#DIV/0!</v>
      </c>
      <c r="Q120" s="165" t="e">
        <f t="shared" ref="Q120:Q125" si="146">H120+P120</f>
        <v>#DIV/0!</v>
      </c>
      <c r="R120" s="165" t="e">
        <f t="shared" ref="R120:R125" si="147">Q120*$R$6</f>
        <v>#DIV/0!</v>
      </c>
      <c r="S120" s="165" t="e">
        <f t="shared" ref="S120:S125" si="148">R120+Q120</f>
        <v>#DIV/0!</v>
      </c>
      <c r="T120" s="99" t="e">
        <f t="shared" ref="T120:T125" si="149">$T$6*S120</f>
        <v>#DIV/0!</v>
      </c>
      <c r="U120" s="165" t="e">
        <f t="shared" ref="U120:U125" si="150">S120+T120</f>
        <v>#DIV/0!</v>
      </c>
      <c r="V120" s="99" t="e">
        <f t="shared" ref="V120:V125" si="151">$V$6*U120</f>
        <v>#DIV/0!</v>
      </c>
      <c r="W120" s="167" t="e">
        <f t="shared" ref="W120:W125" si="152">U120+V120</f>
        <v>#DIV/0!</v>
      </c>
      <c r="X120" s="143"/>
    </row>
    <row r="121" spans="2:24" x14ac:dyDescent="0.2">
      <c r="B121" s="123"/>
      <c r="C121" s="97" t="s">
        <v>30</v>
      </c>
      <c r="D121" s="75" t="e">
        <f t="shared" si="137"/>
        <v>#DIV/0!</v>
      </c>
      <c r="E121" s="66" t="e">
        <f t="shared" si="138"/>
        <v>#DIV/0!</v>
      </c>
      <c r="F121" s="24"/>
      <c r="G121" s="62"/>
      <c r="H121" s="165" t="e">
        <f t="shared" si="139"/>
        <v>#DIV/0!</v>
      </c>
      <c r="I121" s="99" t="e">
        <f t="shared" si="140"/>
        <v>#DIV/0!</v>
      </c>
      <c r="J121" s="99" t="e">
        <f t="shared" si="141"/>
        <v>#DIV/0!</v>
      </c>
      <c r="K121" s="99" t="e">
        <f t="shared" si="142"/>
        <v>#DIV/0!</v>
      </c>
      <c r="L121" s="99" t="e">
        <f t="shared" si="143"/>
        <v>#DIV/0!</v>
      </c>
      <c r="M121" s="137"/>
      <c r="N121" s="136"/>
      <c r="O121" s="99" t="e">
        <f t="shared" si="144"/>
        <v>#DIV/0!</v>
      </c>
      <c r="P121" s="99" t="e">
        <f t="shared" si="145"/>
        <v>#DIV/0!</v>
      </c>
      <c r="Q121" s="165" t="e">
        <f t="shared" si="146"/>
        <v>#DIV/0!</v>
      </c>
      <c r="R121" s="165" t="e">
        <f t="shared" si="147"/>
        <v>#DIV/0!</v>
      </c>
      <c r="S121" s="165" t="e">
        <f t="shared" si="148"/>
        <v>#DIV/0!</v>
      </c>
      <c r="T121" s="99" t="e">
        <f t="shared" si="149"/>
        <v>#DIV/0!</v>
      </c>
      <c r="U121" s="165" t="e">
        <f t="shared" si="150"/>
        <v>#DIV/0!</v>
      </c>
      <c r="V121" s="99" t="e">
        <f t="shared" si="151"/>
        <v>#DIV/0!</v>
      </c>
      <c r="W121" s="167" t="e">
        <f t="shared" si="152"/>
        <v>#DIV/0!</v>
      </c>
      <c r="X121" s="143"/>
    </row>
    <row r="122" spans="2:24" x14ac:dyDescent="0.2">
      <c r="B122" s="123"/>
      <c r="C122" s="97" t="s">
        <v>30</v>
      </c>
      <c r="D122" s="75" t="e">
        <f t="shared" si="137"/>
        <v>#DIV/0!</v>
      </c>
      <c r="E122" s="66" t="e">
        <f t="shared" si="138"/>
        <v>#DIV/0!</v>
      </c>
      <c r="F122" s="24"/>
      <c r="G122" s="62"/>
      <c r="H122" s="165" t="e">
        <f t="shared" si="139"/>
        <v>#DIV/0!</v>
      </c>
      <c r="I122" s="99" t="e">
        <f t="shared" si="140"/>
        <v>#DIV/0!</v>
      </c>
      <c r="J122" s="99" t="e">
        <f t="shared" si="141"/>
        <v>#DIV/0!</v>
      </c>
      <c r="K122" s="99" t="e">
        <f t="shared" si="142"/>
        <v>#DIV/0!</v>
      </c>
      <c r="L122" s="99" t="e">
        <f t="shared" si="143"/>
        <v>#DIV/0!</v>
      </c>
      <c r="M122" s="53"/>
      <c r="N122" s="85"/>
      <c r="O122" s="99" t="e">
        <f t="shared" si="144"/>
        <v>#DIV/0!</v>
      </c>
      <c r="P122" s="99" t="e">
        <f t="shared" si="145"/>
        <v>#DIV/0!</v>
      </c>
      <c r="Q122" s="165" t="e">
        <f t="shared" si="146"/>
        <v>#DIV/0!</v>
      </c>
      <c r="R122" s="165" t="e">
        <f t="shared" si="147"/>
        <v>#DIV/0!</v>
      </c>
      <c r="S122" s="165" t="e">
        <f t="shared" si="148"/>
        <v>#DIV/0!</v>
      </c>
      <c r="T122" s="99" t="e">
        <f t="shared" si="149"/>
        <v>#DIV/0!</v>
      </c>
      <c r="U122" s="165" t="e">
        <f t="shared" si="150"/>
        <v>#DIV/0!</v>
      </c>
      <c r="V122" s="99" t="e">
        <f t="shared" si="151"/>
        <v>#DIV/0!</v>
      </c>
      <c r="W122" s="167" t="e">
        <f t="shared" si="152"/>
        <v>#DIV/0!</v>
      </c>
      <c r="X122" s="143"/>
    </row>
    <row r="123" spans="2:24" x14ac:dyDescent="0.2">
      <c r="B123" s="123"/>
      <c r="C123" s="97" t="s">
        <v>30</v>
      </c>
      <c r="D123" s="75" t="e">
        <f t="shared" si="137"/>
        <v>#DIV/0!</v>
      </c>
      <c r="E123" s="66" t="e">
        <f t="shared" si="138"/>
        <v>#DIV/0!</v>
      </c>
      <c r="F123" s="24"/>
      <c r="G123" s="62"/>
      <c r="H123" s="165" t="e">
        <f t="shared" si="139"/>
        <v>#DIV/0!</v>
      </c>
      <c r="I123" s="99" t="e">
        <f t="shared" si="140"/>
        <v>#DIV/0!</v>
      </c>
      <c r="J123" s="99" t="e">
        <f t="shared" si="141"/>
        <v>#DIV/0!</v>
      </c>
      <c r="K123" s="99" t="e">
        <f t="shared" si="142"/>
        <v>#DIV/0!</v>
      </c>
      <c r="L123" s="99" t="e">
        <f t="shared" si="143"/>
        <v>#DIV/0!</v>
      </c>
      <c r="M123" s="53"/>
      <c r="N123" s="85"/>
      <c r="O123" s="99" t="e">
        <f t="shared" si="144"/>
        <v>#DIV/0!</v>
      </c>
      <c r="P123" s="99" t="e">
        <f t="shared" si="145"/>
        <v>#DIV/0!</v>
      </c>
      <c r="Q123" s="165" t="e">
        <f t="shared" si="146"/>
        <v>#DIV/0!</v>
      </c>
      <c r="R123" s="165" t="e">
        <f t="shared" si="147"/>
        <v>#DIV/0!</v>
      </c>
      <c r="S123" s="165" t="e">
        <f t="shared" si="148"/>
        <v>#DIV/0!</v>
      </c>
      <c r="T123" s="99" t="e">
        <f t="shared" si="149"/>
        <v>#DIV/0!</v>
      </c>
      <c r="U123" s="165" t="e">
        <f t="shared" si="150"/>
        <v>#DIV/0!</v>
      </c>
      <c r="V123" s="99" t="e">
        <f t="shared" si="151"/>
        <v>#DIV/0!</v>
      </c>
      <c r="W123" s="167" t="e">
        <f t="shared" si="152"/>
        <v>#DIV/0!</v>
      </c>
      <c r="X123" s="143"/>
    </row>
    <row r="124" spans="2:24" x14ac:dyDescent="0.2">
      <c r="B124" s="123"/>
      <c r="C124" s="97" t="s">
        <v>30</v>
      </c>
      <c r="D124" s="75" t="e">
        <f t="shared" si="137"/>
        <v>#DIV/0!</v>
      </c>
      <c r="E124" s="66" t="e">
        <f t="shared" si="138"/>
        <v>#DIV/0!</v>
      </c>
      <c r="F124" s="24"/>
      <c r="G124" s="62"/>
      <c r="H124" s="165" t="e">
        <f t="shared" si="139"/>
        <v>#DIV/0!</v>
      </c>
      <c r="I124" s="99" t="e">
        <f t="shared" si="140"/>
        <v>#DIV/0!</v>
      </c>
      <c r="J124" s="99" t="e">
        <f t="shared" si="141"/>
        <v>#DIV/0!</v>
      </c>
      <c r="K124" s="99" t="e">
        <f t="shared" si="142"/>
        <v>#DIV/0!</v>
      </c>
      <c r="L124" s="99" t="e">
        <f t="shared" si="143"/>
        <v>#DIV/0!</v>
      </c>
      <c r="M124" s="53"/>
      <c r="N124" s="85"/>
      <c r="O124" s="99" t="e">
        <f t="shared" si="144"/>
        <v>#DIV/0!</v>
      </c>
      <c r="P124" s="99" t="e">
        <f t="shared" si="145"/>
        <v>#DIV/0!</v>
      </c>
      <c r="Q124" s="165" t="e">
        <f t="shared" si="146"/>
        <v>#DIV/0!</v>
      </c>
      <c r="R124" s="165" t="e">
        <f t="shared" si="147"/>
        <v>#DIV/0!</v>
      </c>
      <c r="S124" s="165" t="e">
        <f t="shared" si="148"/>
        <v>#DIV/0!</v>
      </c>
      <c r="T124" s="99" t="e">
        <f t="shared" si="149"/>
        <v>#DIV/0!</v>
      </c>
      <c r="U124" s="165" t="e">
        <f t="shared" si="150"/>
        <v>#DIV/0!</v>
      </c>
      <c r="V124" s="99" t="e">
        <f t="shared" si="151"/>
        <v>#DIV/0!</v>
      </c>
      <c r="W124" s="167" t="e">
        <f t="shared" si="152"/>
        <v>#DIV/0!</v>
      </c>
      <c r="X124" s="143"/>
    </row>
    <row r="125" spans="2:24" x14ac:dyDescent="0.2">
      <c r="B125" s="123"/>
      <c r="C125" s="97" t="s">
        <v>30</v>
      </c>
      <c r="D125" s="75" t="e">
        <f t="shared" si="137"/>
        <v>#DIV/0!</v>
      </c>
      <c r="E125" s="66" t="e">
        <f t="shared" si="138"/>
        <v>#DIV/0!</v>
      </c>
      <c r="F125" s="24"/>
      <c r="G125" s="62"/>
      <c r="H125" s="165" t="e">
        <f t="shared" si="139"/>
        <v>#DIV/0!</v>
      </c>
      <c r="I125" s="99" t="e">
        <f t="shared" si="140"/>
        <v>#DIV/0!</v>
      </c>
      <c r="J125" s="99" t="e">
        <f t="shared" si="141"/>
        <v>#DIV/0!</v>
      </c>
      <c r="K125" s="99" t="e">
        <f t="shared" si="142"/>
        <v>#DIV/0!</v>
      </c>
      <c r="L125" s="99" t="e">
        <f t="shared" si="143"/>
        <v>#DIV/0!</v>
      </c>
      <c r="M125" s="53"/>
      <c r="N125" s="85"/>
      <c r="O125" s="99" t="e">
        <f t="shared" si="144"/>
        <v>#DIV/0!</v>
      </c>
      <c r="P125" s="99" t="e">
        <f t="shared" si="145"/>
        <v>#DIV/0!</v>
      </c>
      <c r="Q125" s="165" t="e">
        <f t="shared" si="146"/>
        <v>#DIV/0!</v>
      </c>
      <c r="R125" s="165" t="e">
        <f t="shared" si="147"/>
        <v>#DIV/0!</v>
      </c>
      <c r="S125" s="165" t="e">
        <f t="shared" si="148"/>
        <v>#DIV/0!</v>
      </c>
      <c r="T125" s="99" t="e">
        <f t="shared" si="149"/>
        <v>#DIV/0!</v>
      </c>
      <c r="U125" s="165" t="e">
        <f t="shared" si="150"/>
        <v>#DIV/0!</v>
      </c>
      <c r="V125" s="99" t="e">
        <f t="shared" si="151"/>
        <v>#DIV/0!</v>
      </c>
      <c r="W125" s="167" t="e">
        <f t="shared" si="152"/>
        <v>#DIV/0!</v>
      </c>
      <c r="X125" s="143"/>
    </row>
    <row r="126" spans="2:24" s="2" customFormat="1" x14ac:dyDescent="0.2">
      <c r="B126" s="106" t="s">
        <v>4</v>
      </c>
      <c r="C126" s="101"/>
      <c r="D126" s="76" t="e">
        <f>SUM(D112:D125)</f>
        <v>#DIV/0!</v>
      </c>
      <c r="E126" s="68" t="e">
        <f>SUM(E112:E125)</f>
        <v>#DIV/0!</v>
      </c>
      <c r="F126" s="68">
        <f>SUM(F112:F125)</f>
        <v>0</v>
      </c>
      <c r="G126" s="119"/>
      <c r="H126" s="166" t="e">
        <f>SUM(H112:H125)</f>
        <v>#DIV/0!</v>
      </c>
      <c r="I126" s="119" t="e">
        <f>SUM(I112:I125)</f>
        <v>#DIV/0!</v>
      </c>
      <c r="J126" s="119" t="e">
        <f>SUM(J112:J125)</f>
        <v>#DIV/0!</v>
      </c>
      <c r="K126" s="119" t="e">
        <f>SUM(K112:K125)</f>
        <v>#DIV/0!</v>
      </c>
      <c r="L126" s="119" t="e">
        <f>SUM(L112:L125)</f>
        <v>#DIV/0!</v>
      </c>
      <c r="M126" s="101"/>
      <c r="N126" s="101"/>
      <c r="O126" s="119" t="e">
        <f t="shared" ref="O126:W126" si="153">SUM(O112:O125)</f>
        <v>#DIV/0!</v>
      </c>
      <c r="P126" s="119" t="e">
        <f t="shared" si="153"/>
        <v>#DIV/0!</v>
      </c>
      <c r="Q126" s="166" t="e">
        <f t="shared" si="153"/>
        <v>#DIV/0!</v>
      </c>
      <c r="R126" s="166" t="e">
        <f t="shared" si="153"/>
        <v>#DIV/0!</v>
      </c>
      <c r="S126" s="166" t="e">
        <f t="shared" si="153"/>
        <v>#DIV/0!</v>
      </c>
      <c r="T126" s="119" t="e">
        <f t="shared" si="153"/>
        <v>#DIV/0!</v>
      </c>
      <c r="U126" s="166" t="e">
        <f t="shared" si="153"/>
        <v>#DIV/0!</v>
      </c>
      <c r="V126" s="119" t="e">
        <f t="shared" si="153"/>
        <v>#DIV/0!</v>
      </c>
      <c r="W126" s="168" t="e">
        <f t="shared" si="153"/>
        <v>#DIV/0!</v>
      </c>
      <c r="X126" s="144"/>
    </row>
    <row r="127" spans="2:24" s="2" customFormat="1" x14ac:dyDescent="0.2">
      <c r="B127" s="106"/>
      <c r="C127" s="101"/>
      <c r="D127" s="76"/>
      <c r="E127" s="68"/>
      <c r="F127" s="68"/>
      <c r="G127" s="119"/>
      <c r="H127" s="107"/>
      <c r="I127" s="72"/>
      <c r="J127" s="72"/>
      <c r="K127" s="72"/>
      <c r="L127" s="72"/>
      <c r="M127" s="101"/>
      <c r="N127" s="101"/>
      <c r="O127" s="119"/>
      <c r="P127" s="119"/>
      <c r="Q127" s="166"/>
      <c r="R127" s="166"/>
      <c r="S127" s="166"/>
      <c r="T127" s="119"/>
      <c r="U127" s="166"/>
      <c r="V127" s="119"/>
      <c r="W127" s="168"/>
      <c r="X127" s="144"/>
    </row>
    <row r="128" spans="2:24" s="2" customFormat="1" x14ac:dyDescent="0.2">
      <c r="B128" s="106" t="s">
        <v>44</v>
      </c>
      <c r="C128" s="101"/>
      <c r="D128" s="76"/>
      <c r="E128" s="68"/>
      <c r="F128" s="68"/>
      <c r="G128" s="119"/>
      <c r="H128" s="107"/>
      <c r="I128" s="72"/>
      <c r="J128" s="72"/>
      <c r="K128" s="72"/>
      <c r="L128" s="72"/>
      <c r="M128" s="101"/>
      <c r="N128" s="101"/>
      <c r="O128" s="166" t="e">
        <f>O126+O109</f>
        <v>#DIV/0!</v>
      </c>
      <c r="P128" s="166" t="e">
        <f t="shared" ref="P128:V128" si="154">P126+P109</f>
        <v>#DIV/0!</v>
      </c>
      <c r="Q128" s="166" t="e">
        <f t="shared" si="154"/>
        <v>#DIV/0!</v>
      </c>
      <c r="R128" s="166" t="e">
        <f t="shared" si="154"/>
        <v>#DIV/0!</v>
      </c>
      <c r="S128" s="166" t="e">
        <f t="shared" si="154"/>
        <v>#DIV/0!</v>
      </c>
      <c r="T128" s="166" t="e">
        <f t="shared" si="154"/>
        <v>#DIV/0!</v>
      </c>
      <c r="U128" s="166" t="e">
        <f t="shared" si="154"/>
        <v>#DIV/0!</v>
      </c>
      <c r="V128" s="166" t="e">
        <f t="shared" si="154"/>
        <v>#DIV/0!</v>
      </c>
      <c r="W128" s="168" t="e">
        <f>W126+W109</f>
        <v>#DIV/0!</v>
      </c>
      <c r="X128" s="144"/>
    </row>
    <row r="129" spans="1:24" s="2" customFormat="1" x14ac:dyDescent="0.2">
      <c r="B129" s="106"/>
      <c r="C129" s="101"/>
      <c r="D129" s="76"/>
      <c r="E129" s="68"/>
      <c r="F129" s="124"/>
      <c r="G129" s="119"/>
      <c r="H129" s="107"/>
      <c r="I129" s="72"/>
      <c r="J129" s="72"/>
      <c r="K129" s="72"/>
      <c r="L129" s="72"/>
      <c r="M129" s="101"/>
      <c r="N129" s="101"/>
      <c r="O129" s="72"/>
      <c r="P129" s="72"/>
      <c r="Q129" s="107"/>
      <c r="R129" s="107"/>
      <c r="S129" s="107"/>
      <c r="T129" s="72"/>
      <c r="U129" s="107"/>
      <c r="V129" s="72"/>
      <c r="W129" s="108"/>
      <c r="X129" s="144"/>
    </row>
    <row r="130" spans="1:24" s="2" customFormat="1" x14ac:dyDescent="0.2">
      <c r="B130" s="106" t="s">
        <v>85</v>
      </c>
      <c r="C130" s="101"/>
      <c r="D130" s="76"/>
      <c r="E130" s="68"/>
      <c r="F130" s="124"/>
      <c r="G130" s="119"/>
      <c r="H130" s="107"/>
      <c r="I130" s="72"/>
      <c r="J130" s="72"/>
      <c r="K130" s="72"/>
      <c r="L130" s="72"/>
      <c r="M130" s="101"/>
      <c r="N130" s="101"/>
      <c r="O130" s="72"/>
      <c r="P130" s="72"/>
      <c r="Q130" s="107"/>
      <c r="R130" s="107"/>
      <c r="S130" s="107"/>
      <c r="T130" s="72"/>
      <c r="U130" s="107"/>
      <c r="V130" s="72"/>
      <c r="W130" s="108"/>
      <c r="X130" s="144"/>
    </row>
    <row r="131" spans="1:24" s="2" customFormat="1" x14ac:dyDescent="0.2">
      <c r="B131" s="139"/>
      <c r="C131" s="101"/>
      <c r="D131" s="76"/>
      <c r="E131" s="68"/>
      <c r="F131" s="124"/>
      <c r="G131" s="119"/>
      <c r="H131" s="107"/>
      <c r="I131" s="72"/>
      <c r="J131" s="72"/>
      <c r="K131" s="72"/>
      <c r="L131" s="72"/>
      <c r="M131" s="101"/>
      <c r="N131" s="101"/>
      <c r="O131" s="72"/>
      <c r="P131" s="72"/>
      <c r="Q131" s="169"/>
      <c r="R131" s="165">
        <f>Q131*$R$6</f>
        <v>0</v>
      </c>
      <c r="S131" s="165">
        <f>R131+Q131</f>
        <v>0</v>
      </c>
      <c r="T131" s="99">
        <f>$T$6*S131</f>
        <v>0</v>
      </c>
      <c r="U131" s="165">
        <f>S131+T131</f>
        <v>0</v>
      </c>
      <c r="V131" s="99">
        <f>$V$6*U131</f>
        <v>0</v>
      </c>
      <c r="W131" s="167">
        <f>U131+V131</f>
        <v>0</v>
      </c>
      <c r="X131" s="144"/>
    </row>
    <row r="132" spans="1:24" s="2" customFormat="1" x14ac:dyDescent="0.2">
      <c r="B132" s="139"/>
      <c r="C132" s="101"/>
      <c r="D132" s="76"/>
      <c r="E132" s="68"/>
      <c r="F132" s="124"/>
      <c r="G132" s="119"/>
      <c r="H132" s="107"/>
      <c r="I132" s="72"/>
      <c r="J132" s="72"/>
      <c r="K132" s="72"/>
      <c r="L132" s="72"/>
      <c r="M132" s="101"/>
      <c r="N132" s="101"/>
      <c r="O132" s="72"/>
      <c r="P132" s="72"/>
      <c r="Q132" s="169"/>
      <c r="R132" s="165">
        <f t="shared" ref="R132:R139" si="155">Q132*$R$6</f>
        <v>0</v>
      </c>
      <c r="S132" s="165">
        <f t="shared" ref="S132:S139" si="156">R132+Q132</f>
        <v>0</v>
      </c>
      <c r="T132" s="99">
        <f t="shared" ref="T132:T139" si="157">$T$6*S132</f>
        <v>0</v>
      </c>
      <c r="U132" s="165">
        <f t="shared" ref="U132:U139" si="158">S132+T132</f>
        <v>0</v>
      </c>
      <c r="V132" s="99">
        <f t="shared" ref="V132:V139" si="159">$V$6*U132</f>
        <v>0</v>
      </c>
      <c r="W132" s="167">
        <f t="shared" ref="W132:W139" si="160">U132+V132</f>
        <v>0</v>
      </c>
      <c r="X132" s="144"/>
    </row>
    <row r="133" spans="1:24" s="2" customFormat="1" x14ac:dyDescent="0.2">
      <c r="B133" s="139"/>
      <c r="C133" s="101"/>
      <c r="D133" s="76"/>
      <c r="E133" s="68"/>
      <c r="F133" s="68"/>
      <c r="G133" s="119"/>
      <c r="H133" s="107"/>
      <c r="I133" s="72"/>
      <c r="J133" s="72"/>
      <c r="K133" s="72"/>
      <c r="L133" s="72"/>
      <c r="M133" s="101"/>
      <c r="N133" s="101"/>
      <c r="O133" s="72"/>
      <c r="P133" s="72"/>
      <c r="Q133" s="169"/>
      <c r="R133" s="165">
        <f t="shared" si="155"/>
        <v>0</v>
      </c>
      <c r="S133" s="165">
        <f t="shared" si="156"/>
        <v>0</v>
      </c>
      <c r="T133" s="99">
        <f t="shared" si="157"/>
        <v>0</v>
      </c>
      <c r="U133" s="165">
        <f t="shared" si="158"/>
        <v>0</v>
      </c>
      <c r="V133" s="99">
        <f t="shared" si="159"/>
        <v>0</v>
      </c>
      <c r="W133" s="167">
        <f t="shared" si="160"/>
        <v>0</v>
      </c>
      <c r="X133" s="144"/>
    </row>
    <row r="134" spans="1:24" s="2" customFormat="1" x14ac:dyDescent="0.2">
      <c r="B134" s="139"/>
      <c r="C134" s="101"/>
      <c r="D134" s="76"/>
      <c r="E134" s="68"/>
      <c r="F134" s="68"/>
      <c r="G134" s="119"/>
      <c r="H134" s="107"/>
      <c r="I134" s="72"/>
      <c r="J134" s="72"/>
      <c r="K134" s="72"/>
      <c r="L134" s="72"/>
      <c r="M134" s="101"/>
      <c r="N134" s="101"/>
      <c r="O134" s="72"/>
      <c r="P134" s="72"/>
      <c r="Q134" s="169"/>
      <c r="R134" s="165">
        <f t="shared" si="155"/>
        <v>0</v>
      </c>
      <c r="S134" s="165">
        <f t="shared" si="156"/>
        <v>0</v>
      </c>
      <c r="T134" s="99">
        <f t="shared" si="157"/>
        <v>0</v>
      </c>
      <c r="U134" s="165">
        <f t="shared" si="158"/>
        <v>0</v>
      </c>
      <c r="V134" s="99">
        <f t="shared" si="159"/>
        <v>0</v>
      </c>
      <c r="W134" s="167">
        <f t="shared" si="160"/>
        <v>0</v>
      </c>
      <c r="X134" s="144"/>
    </row>
    <row r="135" spans="1:24" s="2" customFormat="1" x14ac:dyDescent="0.2">
      <c r="B135" s="140"/>
      <c r="C135" s="101"/>
      <c r="D135" s="76"/>
      <c r="E135" s="68"/>
      <c r="F135" s="68"/>
      <c r="G135" s="119"/>
      <c r="H135" s="107"/>
      <c r="I135" s="72"/>
      <c r="J135" s="72"/>
      <c r="K135" s="72"/>
      <c r="L135" s="72"/>
      <c r="M135" s="101"/>
      <c r="N135" s="101"/>
      <c r="O135" s="72"/>
      <c r="P135" s="72"/>
      <c r="Q135" s="169"/>
      <c r="R135" s="165">
        <f t="shared" si="155"/>
        <v>0</v>
      </c>
      <c r="S135" s="165">
        <f t="shared" si="156"/>
        <v>0</v>
      </c>
      <c r="T135" s="99">
        <f t="shared" si="157"/>
        <v>0</v>
      </c>
      <c r="U135" s="165">
        <f t="shared" si="158"/>
        <v>0</v>
      </c>
      <c r="V135" s="99">
        <f t="shared" si="159"/>
        <v>0</v>
      </c>
      <c r="W135" s="167">
        <f t="shared" si="160"/>
        <v>0</v>
      </c>
      <c r="X135" s="144"/>
    </row>
    <row r="136" spans="1:24" s="2" customFormat="1" x14ac:dyDescent="0.2">
      <c r="B136" s="140"/>
      <c r="C136" s="101"/>
      <c r="D136" s="76"/>
      <c r="E136" s="68"/>
      <c r="F136" s="68"/>
      <c r="G136" s="119"/>
      <c r="H136" s="107"/>
      <c r="I136" s="72"/>
      <c r="J136" s="72"/>
      <c r="K136" s="72"/>
      <c r="L136" s="72"/>
      <c r="M136" s="101"/>
      <c r="N136" s="101"/>
      <c r="O136" s="72"/>
      <c r="P136" s="72"/>
      <c r="Q136" s="169"/>
      <c r="R136" s="165">
        <f t="shared" si="155"/>
        <v>0</v>
      </c>
      <c r="S136" s="165">
        <f t="shared" si="156"/>
        <v>0</v>
      </c>
      <c r="T136" s="99">
        <f t="shared" si="157"/>
        <v>0</v>
      </c>
      <c r="U136" s="165">
        <f t="shared" si="158"/>
        <v>0</v>
      </c>
      <c r="V136" s="99">
        <f t="shared" si="159"/>
        <v>0</v>
      </c>
      <c r="W136" s="167">
        <f t="shared" si="160"/>
        <v>0</v>
      </c>
      <c r="X136" s="144"/>
    </row>
    <row r="137" spans="1:24" s="2" customFormat="1" x14ac:dyDescent="0.2">
      <c r="B137" s="140"/>
      <c r="C137" s="101"/>
      <c r="D137" s="76"/>
      <c r="E137" s="68"/>
      <c r="F137" s="68"/>
      <c r="G137" s="119"/>
      <c r="H137" s="107"/>
      <c r="I137" s="72"/>
      <c r="J137" s="72"/>
      <c r="K137" s="72"/>
      <c r="L137" s="72"/>
      <c r="M137" s="101"/>
      <c r="N137" s="101"/>
      <c r="O137" s="72"/>
      <c r="P137" s="72"/>
      <c r="Q137" s="169"/>
      <c r="R137" s="165">
        <f t="shared" si="155"/>
        <v>0</v>
      </c>
      <c r="S137" s="165">
        <f t="shared" si="156"/>
        <v>0</v>
      </c>
      <c r="T137" s="99">
        <f t="shared" si="157"/>
        <v>0</v>
      </c>
      <c r="U137" s="165">
        <f t="shared" si="158"/>
        <v>0</v>
      </c>
      <c r="V137" s="99">
        <f t="shared" si="159"/>
        <v>0</v>
      </c>
      <c r="W137" s="167">
        <f t="shared" si="160"/>
        <v>0</v>
      </c>
      <c r="X137" s="144"/>
    </row>
    <row r="138" spans="1:24" s="2" customFormat="1" x14ac:dyDescent="0.2">
      <c r="B138" s="140"/>
      <c r="C138" s="101"/>
      <c r="D138" s="76"/>
      <c r="E138" s="68"/>
      <c r="F138" s="68"/>
      <c r="G138" s="119"/>
      <c r="H138" s="107"/>
      <c r="I138" s="72"/>
      <c r="J138" s="72"/>
      <c r="K138" s="72"/>
      <c r="L138" s="72"/>
      <c r="M138" s="101"/>
      <c r="N138" s="101"/>
      <c r="O138" s="72"/>
      <c r="P138" s="72"/>
      <c r="Q138" s="169"/>
      <c r="R138" s="165">
        <f t="shared" si="155"/>
        <v>0</v>
      </c>
      <c r="S138" s="165">
        <f t="shared" si="156"/>
        <v>0</v>
      </c>
      <c r="T138" s="99">
        <f t="shared" si="157"/>
        <v>0</v>
      </c>
      <c r="U138" s="165">
        <f t="shared" si="158"/>
        <v>0</v>
      </c>
      <c r="V138" s="99">
        <f t="shared" si="159"/>
        <v>0</v>
      </c>
      <c r="W138" s="167">
        <f t="shared" si="160"/>
        <v>0</v>
      </c>
      <c r="X138" s="144"/>
    </row>
    <row r="139" spans="1:24" s="2" customFormat="1" x14ac:dyDescent="0.2">
      <c r="B139" s="140"/>
      <c r="C139" s="101"/>
      <c r="D139" s="76"/>
      <c r="E139" s="68"/>
      <c r="F139" s="68"/>
      <c r="G139" s="119"/>
      <c r="H139" s="107"/>
      <c r="I139" s="72"/>
      <c r="J139" s="72"/>
      <c r="K139" s="72"/>
      <c r="L139" s="72"/>
      <c r="M139" s="101"/>
      <c r="N139" s="101"/>
      <c r="O139" s="72"/>
      <c r="P139" s="72"/>
      <c r="Q139" s="169"/>
      <c r="R139" s="165">
        <f t="shared" si="155"/>
        <v>0</v>
      </c>
      <c r="S139" s="165">
        <f t="shared" si="156"/>
        <v>0</v>
      </c>
      <c r="T139" s="99">
        <f t="shared" si="157"/>
        <v>0</v>
      </c>
      <c r="U139" s="165">
        <f t="shared" si="158"/>
        <v>0</v>
      </c>
      <c r="V139" s="99">
        <f t="shared" si="159"/>
        <v>0</v>
      </c>
      <c r="W139" s="167">
        <f t="shared" si="160"/>
        <v>0</v>
      </c>
      <c r="X139" s="144"/>
    </row>
    <row r="140" spans="1:24" s="2" customFormat="1" x14ac:dyDescent="0.2">
      <c r="B140" s="134"/>
      <c r="C140" s="101"/>
      <c r="D140" s="76"/>
      <c r="E140" s="68"/>
      <c r="F140" s="68"/>
      <c r="G140" s="119"/>
      <c r="H140" s="107"/>
      <c r="I140" s="72"/>
      <c r="J140" s="72"/>
      <c r="K140" s="72"/>
      <c r="L140" s="72"/>
      <c r="M140" s="101"/>
      <c r="N140" s="101"/>
      <c r="O140" s="72"/>
      <c r="P140" s="72"/>
      <c r="Q140" s="166"/>
      <c r="R140" s="166"/>
      <c r="S140" s="166"/>
      <c r="T140" s="119"/>
      <c r="U140" s="166"/>
      <c r="V140" s="119"/>
      <c r="W140" s="168"/>
      <c r="X140" s="144"/>
    </row>
    <row r="141" spans="1:24" s="2" customFormat="1" x14ac:dyDescent="0.2">
      <c r="B141" s="135" t="s">
        <v>87</v>
      </c>
      <c r="C141" s="101"/>
      <c r="D141" s="76"/>
      <c r="E141" s="68"/>
      <c r="F141" s="68"/>
      <c r="G141" s="119"/>
      <c r="H141" s="107"/>
      <c r="I141" s="72"/>
      <c r="J141" s="72"/>
      <c r="K141" s="72"/>
      <c r="L141" s="72"/>
      <c r="M141" s="101"/>
      <c r="N141" s="101"/>
      <c r="O141" s="72"/>
      <c r="P141" s="72"/>
      <c r="Q141" s="166">
        <f t="shared" ref="Q141:V141" si="161">SUM(Q131:Q139)</f>
        <v>0</v>
      </c>
      <c r="R141" s="166">
        <f t="shared" si="161"/>
        <v>0</v>
      </c>
      <c r="S141" s="166">
        <f t="shared" si="161"/>
        <v>0</v>
      </c>
      <c r="T141" s="166">
        <f t="shared" si="161"/>
        <v>0</v>
      </c>
      <c r="U141" s="166">
        <f t="shared" si="161"/>
        <v>0</v>
      </c>
      <c r="V141" s="166">
        <f t="shared" si="161"/>
        <v>0</v>
      </c>
      <c r="W141" s="168">
        <f>SUM(W131:W139)</f>
        <v>0</v>
      </c>
      <c r="X141" s="144"/>
    </row>
    <row r="142" spans="1:24" s="2" customFormat="1" x14ac:dyDescent="0.2">
      <c r="B142" s="106"/>
      <c r="C142" s="101"/>
      <c r="D142" s="76"/>
      <c r="E142" s="68"/>
      <c r="F142" s="68"/>
      <c r="G142" s="119"/>
      <c r="H142" s="107"/>
      <c r="I142" s="72"/>
      <c r="J142" s="72"/>
      <c r="K142" s="72"/>
      <c r="L142" s="72"/>
      <c r="M142" s="101"/>
      <c r="N142" s="101"/>
      <c r="O142" s="72"/>
      <c r="P142" s="72"/>
      <c r="Q142" s="166"/>
      <c r="R142" s="166"/>
      <c r="S142" s="166"/>
      <c r="T142" s="119"/>
      <c r="U142" s="166"/>
      <c r="V142" s="119"/>
      <c r="W142" s="168"/>
      <c r="X142" s="144"/>
    </row>
    <row r="143" spans="1:24" ht="10.8" thickBot="1" x14ac:dyDescent="0.25">
      <c r="A143" s="215" t="s">
        <v>105</v>
      </c>
      <c r="B143" s="116"/>
      <c r="C143" s="109"/>
      <c r="D143" s="117" t="e">
        <f>SUM(D126+D109)</f>
        <v>#DIV/0!</v>
      </c>
      <c r="E143" s="120" t="e">
        <f>SUM(E126+E109)</f>
        <v>#DIV/0!</v>
      </c>
      <c r="F143" s="120">
        <f>SUM(F126+F109)</f>
        <v>0</v>
      </c>
      <c r="G143" s="109"/>
      <c r="H143" s="170" t="e">
        <f>H126+H109</f>
        <v>#DIV/0!</v>
      </c>
      <c r="I143" s="170" t="e">
        <f>I126+I109</f>
        <v>#DIV/0!</v>
      </c>
      <c r="J143" s="170" t="e">
        <f>J126+J109</f>
        <v>#DIV/0!</v>
      </c>
      <c r="K143" s="170" t="e">
        <f>K126+K109</f>
        <v>#DIV/0!</v>
      </c>
      <c r="L143" s="170" t="e">
        <f>L126+L109</f>
        <v>#DIV/0!</v>
      </c>
      <c r="M143" s="109"/>
      <c r="N143" s="109"/>
      <c r="O143" s="170" t="e">
        <f>O128</f>
        <v>#DIV/0!</v>
      </c>
      <c r="P143" s="170" t="e">
        <f>P128</f>
        <v>#DIV/0!</v>
      </c>
      <c r="Q143" s="170" t="e">
        <f>Q128+Q141</f>
        <v>#DIV/0!</v>
      </c>
      <c r="R143" s="170" t="e">
        <f t="shared" ref="R143:W143" si="162">R128+R141</f>
        <v>#DIV/0!</v>
      </c>
      <c r="S143" s="170" t="e">
        <f t="shared" si="162"/>
        <v>#DIV/0!</v>
      </c>
      <c r="T143" s="170" t="e">
        <f t="shared" si="162"/>
        <v>#DIV/0!</v>
      </c>
      <c r="U143" s="170" t="e">
        <f t="shared" si="162"/>
        <v>#DIV/0!</v>
      </c>
      <c r="V143" s="170" t="e">
        <f t="shared" si="162"/>
        <v>#DIV/0!</v>
      </c>
      <c r="W143" s="216" t="e">
        <f t="shared" si="162"/>
        <v>#DIV/0!</v>
      </c>
      <c r="X143" s="217" t="e">
        <f>W143/X101</f>
        <v>#DIV/0!</v>
      </c>
    </row>
    <row r="144" spans="1:24" x14ac:dyDescent="0.2">
      <c r="B144" s="149"/>
      <c r="C144" s="150"/>
      <c r="D144" s="151"/>
      <c r="E144" s="151"/>
      <c r="F144" s="151"/>
      <c r="G144" s="152"/>
      <c r="H144" s="150"/>
      <c r="I144" s="152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3"/>
      <c r="X144" s="142"/>
    </row>
    <row r="145" spans="1:24" x14ac:dyDescent="0.2">
      <c r="A145" s="238" t="s">
        <v>106</v>
      </c>
      <c r="B145" s="205" t="s">
        <v>129</v>
      </c>
      <c r="C145" s="110"/>
      <c r="D145" s="110"/>
      <c r="E145" s="110"/>
      <c r="F145" s="110"/>
      <c r="G145" s="111"/>
      <c r="H145" s="110"/>
      <c r="I145" s="111"/>
      <c r="J145" s="110"/>
      <c r="K145" s="111"/>
      <c r="L145" s="111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8"/>
      <c r="X145" s="143"/>
    </row>
    <row r="146" spans="1:24" x14ac:dyDescent="0.2">
      <c r="B146" s="205" t="s">
        <v>137</v>
      </c>
      <c r="C146" s="110"/>
      <c r="D146" s="110"/>
      <c r="E146" s="110"/>
      <c r="F146" s="110"/>
      <c r="G146" s="111"/>
      <c r="H146" s="110"/>
      <c r="I146" s="111"/>
      <c r="J146" s="110"/>
      <c r="K146" s="111"/>
      <c r="L146" s="111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8"/>
      <c r="X146" s="231">
        <v>3240</v>
      </c>
    </row>
    <row r="147" spans="1:24" x14ac:dyDescent="0.2">
      <c r="B147" s="106" t="s">
        <v>1</v>
      </c>
      <c r="C147" s="97"/>
      <c r="D147" s="77"/>
      <c r="E147" s="95"/>
      <c r="F147" s="95"/>
      <c r="G147" s="98"/>
      <c r="H147" s="97"/>
      <c r="I147" s="98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  <c r="W147" s="103"/>
      <c r="X147" s="143"/>
    </row>
    <row r="148" spans="1:24" x14ac:dyDescent="0.2">
      <c r="B148" s="90"/>
      <c r="C148" s="97" t="s">
        <v>30</v>
      </c>
      <c r="D148" s="75" t="e">
        <f t="shared" ref="D148:D153" si="163">F148/$F$7</f>
        <v>#DIV/0!</v>
      </c>
      <c r="E148" s="66" t="e">
        <f t="shared" ref="E148:E153" si="164">F148/$F$7*$E$7</f>
        <v>#DIV/0!</v>
      </c>
      <c r="F148" s="24"/>
      <c r="G148" s="62"/>
      <c r="H148" s="165" t="e">
        <f t="shared" ref="H148:H153" si="165">G148*E148</f>
        <v>#DIV/0!</v>
      </c>
      <c r="I148" s="99" t="e">
        <f t="shared" ref="I148:I153" si="166">E148*$I$6</f>
        <v>#DIV/0!</v>
      </c>
      <c r="J148" s="99" t="e">
        <f t="shared" ref="J148:J153" si="167">H148*$J$6</f>
        <v>#DIV/0!</v>
      </c>
      <c r="K148" s="99" t="e">
        <f t="shared" ref="K148:K153" si="168">MIN(($K$6*$K$7*(E148/2080)),(H148*$K$6))</f>
        <v>#DIV/0!</v>
      </c>
      <c r="L148" s="99" t="e">
        <f t="shared" ref="L148:L153" si="169">MIN(($L$6*$L$7*(E148/2080)),(H148*$L$6))</f>
        <v>#DIV/0!</v>
      </c>
      <c r="M148" s="137"/>
      <c r="N148" s="172"/>
      <c r="O148" s="99" t="e">
        <f t="shared" ref="O148:O153" si="170">N148*H148/100</f>
        <v>#DIV/0!</v>
      </c>
      <c r="P148" s="99" t="e">
        <f t="shared" ref="P148:P153" si="171">SUM(I148:L148)+O148</f>
        <v>#DIV/0!</v>
      </c>
      <c r="Q148" s="99" t="e">
        <f t="shared" ref="Q148:Q153" si="172">H148+P148</f>
        <v>#DIV/0!</v>
      </c>
      <c r="R148" s="99" t="e">
        <f t="shared" ref="R148:R153" si="173">Q148*$R$6</f>
        <v>#DIV/0!</v>
      </c>
      <c r="S148" s="99" t="e">
        <f t="shared" ref="S148:S153" si="174">Q148+R148</f>
        <v>#DIV/0!</v>
      </c>
      <c r="T148" s="99" t="e">
        <f t="shared" ref="T148:T153" si="175">$T$6*S148</f>
        <v>#DIV/0!</v>
      </c>
      <c r="U148" s="165" t="e">
        <f t="shared" ref="U148:U153" si="176">S148+T148</f>
        <v>#DIV/0!</v>
      </c>
      <c r="V148" s="99" t="e">
        <f t="shared" ref="V148:V153" si="177">$V$6*U148</f>
        <v>#DIV/0!</v>
      </c>
      <c r="W148" s="167" t="e">
        <f t="shared" ref="W148:W153" si="178">U148+V148</f>
        <v>#DIV/0!</v>
      </c>
      <c r="X148" s="143"/>
    </row>
    <row r="149" spans="1:24" x14ac:dyDescent="0.2">
      <c r="B149" s="90"/>
      <c r="C149" s="97" t="s">
        <v>30</v>
      </c>
      <c r="D149" s="75" t="e">
        <f t="shared" si="163"/>
        <v>#DIV/0!</v>
      </c>
      <c r="E149" s="66" t="e">
        <f t="shared" si="164"/>
        <v>#DIV/0!</v>
      </c>
      <c r="F149" s="24"/>
      <c r="G149" s="62"/>
      <c r="H149" s="165" t="e">
        <f t="shared" si="165"/>
        <v>#DIV/0!</v>
      </c>
      <c r="I149" s="99" t="e">
        <f t="shared" si="166"/>
        <v>#DIV/0!</v>
      </c>
      <c r="J149" s="99" t="e">
        <f t="shared" si="167"/>
        <v>#DIV/0!</v>
      </c>
      <c r="K149" s="99" t="e">
        <f t="shared" si="168"/>
        <v>#DIV/0!</v>
      </c>
      <c r="L149" s="99" t="e">
        <f t="shared" si="169"/>
        <v>#DIV/0!</v>
      </c>
      <c r="M149" s="137"/>
      <c r="N149" s="172"/>
      <c r="O149" s="99" t="e">
        <f t="shared" si="170"/>
        <v>#DIV/0!</v>
      </c>
      <c r="P149" s="99" t="e">
        <f t="shared" si="171"/>
        <v>#DIV/0!</v>
      </c>
      <c r="Q149" s="99" t="e">
        <f t="shared" si="172"/>
        <v>#DIV/0!</v>
      </c>
      <c r="R149" s="99" t="e">
        <f t="shared" si="173"/>
        <v>#DIV/0!</v>
      </c>
      <c r="S149" s="99" t="e">
        <f t="shared" si="174"/>
        <v>#DIV/0!</v>
      </c>
      <c r="T149" s="99" t="e">
        <f t="shared" si="175"/>
        <v>#DIV/0!</v>
      </c>
      <c r="U149" s="165" t="e">
        <f t="shared" si="176"/>
        <v>#DIV/0!</v>
      </c>
      <c r="V149" s="99" t="e">
        <f t="shared" si="177"/>
        <v>#DIV/0!</v>
      </c>
      <c r="W149" s="167" t="e">
        <f t="shared" si="178"/>
        <v>#DIV/0!</v>
      </c>
      <c r="X149" s="143"/>
    </row>
    <row r="150" spans="1:24" x14ac:dyDescent="0.2">
      <c r="B150" s="90"/>
      <c r="C150" s="97" t="s">
        <v>30</v>
      </c>
      <c r="D150" s="75" t="e">
        <f t="shared" si="163"/>
        <v>#DIV/0!</v>
      </c>
      <c r="E150" s="66" t="e">
        <f t="shared" si="164"/>
        <v>#DIV/0!</v>
      </c>
      <c r="F150" s="84"/>
      <c r="G150" s="62"/>
      <c r="H150" s="165" t="e">
        <f t="shared" si="165"/>
        <v>#DIV/0!</v>
      </c>
      <c r="I150" s="99" t="e">
        <f t="shared" si="166"/>
        <v>#DIV/0!</v>
      </c>
      <c r="J150" s="99" t="e">
        <f t="shared" si="167"/>
        <v>#DIV/0!</v>
      </c>
      <c r="K150" s="99" t="e">
        <f t="shared" si="168"/>
        <v>#DIV/0!</v>
      </c>
      <c r="L150" s="99" t="e">
        <f t="shared" si="169"/>
        <v>#DIV/0!</v>
      </c>
      <c r="M150" s="137"/>
      <c r="N150" s="172"/>
      <c r="O150" s="99" t="e">
        <f t="shared" si="170"/>
        <v>#DIV/0!</v>
      </c>
      <c r="P150" s="99" t="e">
        <f t="shared" si="171"/>
        <v>#DIV/0!</v>
      </c>
      <c r="Q150" s="99" t="e">
        <f t="shared" si="172"/>
        <v>#DIV/0!</v>
      </c>
      <c r="R150" s="99" t="e">
        <f t="shared" si="173"/>
        <v>#DIV/0!</v>
      </c>
      <c r="S150" s="99" t="e">
        <f t="shared" si="174"/>
        <v>#DIV/0!</v>
      </c>
      <c r="T150" s="99" t="e">
        <f t="shared" si="175"/>
        <v>#DIV/0!</v>
      </c>
      <c r="U150" s="165" t="e">
        <f t="shared" si="176"/>
        <v>#DIV/0!</v>
      </c>
      <c r="V150" s="99" t="e">
        <f t="shared" si="177"/>
        <v>#DIV/0!</v>
      </c>
      <c r="W150" s="167" t="e">
        <f t="shared" si="178"/>
        <v>#DIV/0!</v>
      </c>
      <c r="X150" s="143"/>
    </row>
    <row r="151" spans="1:24" x14ac:dyDescent="0.2">
      <c r="B151" s="90"/>
      <c r="C151" s="97" t="s">
        <v>30</v>
      </c>
      <c r="D151" s="75" t="e">
        <f t="shared" si="163"/>
        <v>#DIV/0!</v>
      </c>
      <c r="E151" s="66" t="e">
        <f t="shared" si="164"/>
        <v>#DIV/0!</v>
      </c>
      <c r="F151" s="24"/>
      <c r="G151" s="62"/>
      <c r="H151" s="165" t="e">
        <f t="shared" si="165"/>
        <v>#DIV/0!</v>
      </c>
      <c r="I151" s="99" t="e">
        <f t="shared" si="166"/>
        <v>#DIV/0!</v>
      </c>
      <c r="J151" s="99" t="e">
        <f t="shared" si="167"/>
        <v>#DIV/0!</v>
      </c>
      <c r="K151" s="99" t="e">
        <f t="shared" si="168"/>
        <v>#DIV/0!</v>
      </c>
      <c r="L151" s="99" t="e">
        <f t="shared" si="169"/>
        <v>#DIV/0!</v>
      </c>
      <c r="M151" s="137"/>
      <c r="N151" s="172"/>
      <c r="O151" s="99" t="e">
        <f t="shared" si="170"/>
        <v>#DIV/0!</v>
      </c>
      <c r="P151" s="99" t="e">
        <f t="shared" si="171"/>
        <v>#DIV/0!</v>
      </c>
      <c r="Q151" s="99" t="e">
        <f t="shared" si="172"/>
        <v>#DIV/0!</v>
      </c>
      <c r="R151" s="99" t="e">
        <f t="shared" si="173"/>
        <v>#DIV/0!</v>
      </c>
      <c r="S151" s="99" t="e">
        <f t="shared" si="174"/>
        <v>#DIV/0!</v>
      </c>
      <c r="T151" s="99" t="e">
        <f t="shared" si="175"/>
        <v>#DIV/0!</v>
      </c>
      <c r="U151" s="165" t="e">
        <f t="shared" si="176"/>
        <v>#DIV/0!</v>
      </c>
      <c r="V151" s="99" t="e">
        <f t="shared" si="177"/>
        <v>#DIV/0!</v>
      </c>
      <c r="W151" s="167" t="e">
        <f t="shared" si="178"/>
        <v>#DIV/0!</v>
      </c>
      <c r="X151" s="143"/>
    </row>
    <row r="152" spans="1:24" x14ac:dyDescent="0.2">
      <c r="B152" s="90"/>
      <c r="C152" s="97" t="s">
        <v>30</v>
      </c>
      <c r="D152" s="75" t="e">
        <f t="shared" si="163"/>
        <v>#DIV/0!</v>
      </c>
      <c r="E152" s="66" t="e">
        <f t="shared" si="164"/>
        <v>#DIV/0!</v>
      </c>
      <c r="F152" s="84"/>
      <c r="G152" s="62"/>
      <c r="H152" s="165" t="e">
        <f t="shared" si="165"/>
        <v>#DIV/0!</v>
      </c>
      <c r="I152" s="99" t="e">
        <f t="shared" si="166"/>
        <v>#DIV/0!</v>
      </c>
      <c r="J152" s="99" t="e">
        <f t="shared" si="167"/>
        <v>#DIV/0!</v>
      </c>
      <c r="K152" s="99" t="e">
        <f t="shared" si="168"/>
        <v>#DIV/0!</v>
      </c>
      <c r="L152" s="99" t="e">
        <f t="shared" si="169"/>
        <v>#DIV/0!</v>
      </c>
      <c r="M152" s="53"/>
      <c r="N152" s="82"/>
      <c r="O152" s="99" t="e">
        <f t="shared" si="170"/>
        <v>#DIV/0!</v>
      </c>
      <c r="P152" s="99" t="e">
        <f t="shared" si="171"/>
        <v>#DIV/0!</v>
      </c>
      <c r="Q152" s="99" t="e">
        <f t="shared" si="172"/>
        <v>#DIV/0!</v>
      </c>
      <c r="R152" s="99" t="e">
        <f t="shared" si="173"/>
        <v>#DIV/0!</v>
      </c>
      <c r="S152" s="99" t="e">
        <f t="shared" si="174"/>
        <v>#DIV/0!</v>
      </c>
      <c r="T152" s="99" t="e">
        <f t="shared" si="175"/>
        <v>#DIV/0!</v>
      </c>
      <c r="U152" s="165" t="e">
        <f t="shared" si="176"/>
        <v>#DIV/0!</v>
      </c>
      <c r="V152" s="99" t="e">
        <f t="shared" si="177"/>
        <v>#DIV/0!</v>
      </c>
      <c r="W152" s="167" t="e">
        <f t="shared" si="178"/>
        <v>#DIV/0!</v>
      </c>
      <c r="X152" s="143"/>
    </row>
    <row r="153" spans="1:24" x14ac:dyDescent="0.2">
      <c r="B153" s="90"/>
      <c r="C153" s="97" t="s">
        <v>30</v>
      </c>
      <c r="D153" s="75" t="e">
        <f t="shared" si="163"/>
        <v>#DIV/0!</v>
      </c>
      <c r="E153" s="66" t="e">
        <f t="shared" si="164"/>
        <v>#DIV/0!</v>
      </c>
      <c r="F153" s="24"/>
      <c r="G153" s="62"/>
      <c r="H153" s="165" t="e">
        <f t="shared" si="165"/>
        <v>#DIV/0!</v>
      </c>
      <c r="I153" s="99" t="e">
        <f t="shared" si="166"/>
        <v>#DIV/0!</v>
      </c>
      <c r="J153" s="99" t="e">
        <f t="shared" si="167"/>
        <v>#DIV/0!</v>
      </c>
      <c r="K153" s="99" t="e">
        <f t="shared" si="168"/>
        <v>#DIV/0!</v>
      </c>
      <c r="L153" s="99" t="e">
        <f t="shared" si="169"/>
        <v>#DIV/0!</v>
      </c>
      <c r="M153" s="53"/>
      <c r="N153" s="82"/>
      <c r="O153" s="99" t="e">
        <f t="shared" si="170"/>
        <v>#DIV/0!</v>
      </c>
      <c r="P153" s="99" t="e">
        <f t="shared" si="171"/>
        <v>#DIV/0!</v>
      </c>
      <c r="Q153" s="99" t="e">
        <f t="shared" si="172"/>
        <v>#DIV/0!</v>
      </c>
      <c r="R153" s="99" t="e">
        <f t="shared" si="173"/>
        <v>#DIV/0!</v>
      </c>
      <c r="S153" s="99" t="e">
        <f t="shared" si="174"/>
        <v>#DIV/0!</v>
      </c>
      <c r="T153" s="99" t="e">
        <f t="shared" si="175"/>
        <v>#DIV/0!</v>
      </c>
      <c r="U153" s="165" t="e">
        <f t="shared" si="176"/>
        <v>#DIV/0!</v>
      </c>
      <c r="V153" s="99" t="e">
        <f t="shared" si="177"/>
        <v>#DIV/0!</v>
      </c>
      <c r="W153" s="167" t="e">
        <f t="shared" si="178"/>
        <v>#DIV/0!</v>
      </c>
      <c r="X153" s="143"/>
    </row>
    <row r="154" spans="1:24" x14ac:dyDescent="0.2">
      <c r="A154" s="2"/>
      <c r="B154" s="106" t="s">
        <v>2</v>
      </c>
      <c r="C154" s="101"/>
      <c r="D154" s="76" t="e">
        <f>SUM(D148:D153)</f>
        <v>#DIV/0!</v>
      </c>
      <c r="E154" s="68" t="e">
        <f>SUM(E148:E153)</f>
        <v>#DIV/0!</v>
      </c>
      <c r="F154" s="68">
        <f>SUM(F148:F153)</f>
        <v>0</v>
      </c>
      <c r="G154" s="119"/>
      <c r="H154" s="166" t="e">
        <f>SUM(H148:H153)</f>
        <v>#DIV/0!</v>
      </c>
      <c r="I154" s="119" t="e">
        <f>SUM(I148:I153)</f>
        <v>#DIV/0!</v>
      </c>
      <c r="J154" s="119" t="e">
        <f>SUM(J148:J153)</f>
        <v>#DIV/0!</v>
      </c>
      <c r="K154" s="119" t="e">
        <f>SUM(K148:K153)</f>
        <v>#DIV/0!</v>
      </c>
      <c r="L154" s="119" t="e">
        <f>SUM(L148:L153)</f>
        <v>#DIV/0!</v>
      </c>
      <c r="M154" s="101"/>
      <c r="N154" s="166"/>
      <c r="O154" s="119" t="e">
        <f t="shared" ref="O154:W154" si="179">SUM(O148:O153)</f>
        <v>#DIV/0!</v>
      </c>
      <c r="P154" s="119" t="e">
        <f t="shared" si="179"/>
        <v>#DIV/0!</v>
      </c>
      <c r="Q154" s="166" t="e">
        <f t="shared" si="179"/>
        <v>#DIV/0!</v>
      </c>
      <c r="R154" s="166" t="e">
        <f t="shared" si="179"/>
        <v>#DIV/0!</v>
      </c>
      <c r="S154" s="166" t="e">
        <f t="shared" si="179"/>
        <v>#DIV/0!</v>
      </c>
      <c r="T154" s="119" t="e">
        <f t="shared" si="179"/>
        <v>#DIV/0!</v>
      </c>
      <c r="U154" s="166" t="e">
        <f t="shared" si="179"/>
        <v>#DIV/0!</v>
      </c>
      <c r="V154" s="119" t="e">
        <f t="shared" si="179"/>
        <v>#DIV/0!</v>
      </c>
      <c r="W154" s="168" t="e">
        <f t="shared" si="179"/>
        <v>#DIV/0!</v>
      </c>
      <c r="X154" s="143"/>
    </row>
    <row r="155" spans="1:24" x14ac:dyDescent="0.2">
      <c r="B155" s="106"/>
      <c r="C155" s="97"/>
      <c r="D155" s="77"/>
      <c r="E155" s="69"/>
      <c r="F155" s="105"/>
      <c r="G155" s="99"/>
      <c r="H155" s="165"/>
      <c r="I155" s="99"/>
      <c r="J155" s="166"/>
      <c r="K155" s="165"/>
      <c r="L155" s="165"/>
      <c r="M155" s="97"/>
      <c r="N155" s="165"/>
      <c r="O155" s="165"/>
      <c r="P155" s="165"/>
      <c r="Q155" s="165"/>
      <c r="R155" s="165"/>
      <c r="S155" s="165"/>
      <c r="T155" s="165"/>
      <c r="U155" s="165"/>
      <c r="V155" s="165"/>
      <c r="W155" s="167"/>
      <c r="X155" s="143"/>
    </row>
    <row r="156" spans="1:24" x14ac:dyDescent="0.2">
      <c r="B156" s="106" t="s">
        <v>89</v>
      </c>
      <c r="C156" s="97"/>
      <c r="D156" s="77"/>
      <c r="E156" s="69"/>
      <c r="F156" s="105"/>
      <c r="G156" s="99"/>
      <c r="H156" s="165"/>
      <c r="I156" s="99"/>
      <c r="J156" s="165"/>
      <c r="K156" s="165"/>
      <c r="L156" s="165"/>
      <c r="M156" s="97"/>
      <c r="N156" s="165"/>
      <c r="O156" s="165"/>
      <c r="P156" s="165"/>
      <c r="Q156" s="165"/>
      <c r="R156" s="165"/>
      <c r="S156" s="165"/>
      <c r="T156" s="165"/>
      <c r="U156" s="165"/>
      <c r="V156" s="165"/>
      <c r="W156" s="167"/>
      <c r="X156" s="143"/>
    </row>
    <row r="157" spans="1:24" x14ac:dyDescent="0.2">
      <c r="B157" s="123"/>
      <c r="C157" s="97" t="s">
        <v>30</v>
      </c>
      <c r="D157" s="75" t="e">
        <f>F157/$F$8</f>
        <v>#DIV/0!</v>
      </c>
      <c r="E157" s="66" t="e">
        <f>F157/$F$8*$E$8</f>
        <v>#DIV/0!</v>
      </c>
      <c r="F157" s="84"/>
      <c r="G157" s="62"/>
      <c r="H157" s="165" t="e">
        <f>G157*E157</f>
        <v>#DIV/0!</v>
      </c>
      <c r="I157" s="99" t="e">
        <f>E157*$I$6</f>
        <v>#DIV/0!</v>
      </c>
      <c r="J157" s="99" t="e">
        <f>H157*$J$6</f>
        <v>#DIV/0!</v>
      </c>
      <c r="K157" s="99" t="e">
        <f>MIN(($K$6*$K$7*(E157/2080)),(H157*$K$6))</f>
        <v>#DIV/0!</v>
      </c>
      <c r="L157" s="99" t="e">
        <f>MIN(($L$6*$L$7*(E157/2080)),(H157*$L$6))</f>
        <v>#DIV/0!</v>
      </c>
      <c r="M157" s="137"/>
      <c r="N157" s="172"/>
      <c r="O157" s="99" t="e">
        <f>N157*H157/100</f>
        <v>#DIV/0!</v>
      </c>
      <c r="P157" s="99" t="e">
        <f>SUM(I157:L157)+O157</f>
        <v>#DIV/0!</v>
      </c>
      <c r="Q157" s="165" t="e">
        <f>H157+P157</f>
        <v>#DIV/0!</v>
      </c>
      <c r="R157" s="165" t="e">
        <f>Q157*$R$6</f>
        <v>#DIV/0!</v>
      </c>
      <c r="S157" s="165" t="e">
        <f>R157+Q157</f>
        <v>#DIV/0!</v>
      </c>
      <c r="T157" s="99" t="e">
        <f>$T$6*S157</f>
        <v>#DIV/0!</v>
      </c>
      <c r="U157" s="165" t="e">
        <f>S157+T157</f>
        <v>#DIV/0!</v>
      </c>
      <c r="V157" s="99" t="e">
        <f>$V$6*U157</f>
        <v>#DIV/0!</v>
      </c>
      <c r="W157" s="167" t="e">
        <f>U157+V157</f>
        <v>#DIV/0!</v>
      </c>
      <c r="X157" s="143"/>
    </row>
    <row r="158" spans="1:24" x14ac:dyDescent="0.2">
      <c r="B158" s="123"/>
      <c r="C158" s="97" t="s">
        <v>30</v>
      </c>
      <c r="D158" s="75" t="e">
        <f t="shared" ref="D158:D163" si="180">F158/$F$8</f>
        <v>#DIV/0!</v>
      </c>
      <c r="E158" s="66" t="e">
        <f t="shared" ref="E158:E163" si="181">F158/$F$8*$E$8</f>
        <v>#DIV/0!</v>
      </c>
      <c r="F158" s="24"/>
      <c r="G158" s="62"/>
      <c r="H158" s="165" t="e">
        <f t="shared" ref="H158:H163" si="182">G158*E158</f>
        <v>#DIV/0!</v>
      </c>
      <c r="I158" s="99" t="e">
        <f t="shared" ref="I158:I163" si="183">E158*$I$6</f>
        <v>#DIV/0!</v>
      </c>
      <c r="J158" s="99" t="e">
        <f t="shared" ref="J158:J163" si="184">H158*$J$6</f>
        <v>#DIV/0!</v>
      </c>
      <c r="K158" s="99" t="e">
        <f t="shared" ref="K158:K163" si="185">MIN(($K$6*$K$7*(E158/2080)),(H158*$K$6))</f>
        <v>#DIV/0!</v>
      </c>
      <c r="L158" s="99" t="e">
        <f t="shared" ref="L158:L163" si="186">MIN(($L$6*$L$7*(E158/2080)),(H158*$L$6))</f>
        <v>#DIV/0!</v>
      </c>
      <c r="M158" s="137"/>
      <c r="N158" s="172"/>
      <c r="O158" s="99" t="e">
        <f t="shared" ref="O158:O163" si="187">N158*H158/100</f>
        <v>#DIV/0!</v>
      </c>
      <c r="P158" s="99" t="e">
        <f t="shared" ref="P158:P163" si="188">SUM(I158:L158)+O158</f>
        <v>#DIV/0!</v>
      </c>
      <c r="Q158" s="165" t="e">
        <f t="shared" ref="Q158:Q163" si="189">H158+P158</f>
        <v>#DIV/0!</v>
      </c>
      <c r="R158" s="165" t="e">
        <f t="shared" ref="R158:R163" si="190">Q158*$R$6</f>
        <v>#DIV/0!</v>
      </c>
      <c r="S158" s="165" t="e">
        <f t="shared" ref="S158:S163" si="191">R158+Q158</f>
        <v>#DIV/0!</v>
      </c>
      <c r="T158" s="99" t="e">
        <f t="shared" ref="T158:T163" si="192">$T$6*S158</f>
        <v>#DIV/0!</v>
      </c>
      <c r="U158" s="165" t="e">
        <f t="shared" ref="U158:U163" si="193">S158+T158</f>
        <v>#DIV/0!</v>
      </c>
      <c r="V158" s="99" t="e">
        <f t="shared" ref="V158:V163" si="194">$V$6*U158</f>
        <v>#DIV/0!</v>
      </c>
      <c r="W158" s="167" t="e">
        <f t="shared" ref="W158:W163" si="195">U158+V158</f>
        <v>#DIV/0!</v>
      </c>
      <c r="X158" s="143"/>
    </row>
    <row r="159" spans="1:24" x14ac:dyDescent="0.2">
      <c r="B159" s="123"/>
      <c r="C159" s="97" t="s">
        <v>30</v>
      </c>
      <c r="D159" s="75" t="e">
        <f t="shared" si="180"/>
        <v>#DIV/0!</v>
      </c>
      <c r="E159" s="66" t="e">
        <f t="shared" si="181"/>
        <v>#DIV/0!</v>
      </c>
      <c r="F159" s="24">
        <v>0</v>
      </c>
      <c r="G159" s="62"/>
      <c r="H159" s="165" t="e">
        <f t="shared" si="182"/>
        <v>#DIV/0!</v>
      </c>
      <c r="I159" s="99" t="e">
        <f t="shared" si="183"/>
        <v>#DIV/0!</v>
      </c>
      <c r="J159" s="99" t="e">
        <f t="shared" si="184"/>
        <v>#DIV/0!</v>
      </c>
      <c r="K159" s="99" t="e">
        <f t="shared" si="185"/>
        <v>#DIV/0!</v>
      </c>
      <c r="L159" s="99" t="e">
        <f t="shared" si="186"/>
        <v>#DIV/0!</v>
      </c>
      <c r="M159" s="137"/>
      <c r="N159" s="172"/>
      <c r="O159" s="99" t="e">
        <f t="shared" si="187"/>
        <v>#DIV/0!</v>
      </c>
      <c r="P159" s="99" t="e">
        <f t="shared" si="188"/>
        <v>#DIV/0!</v>
      </c>
      <c r="Q159" s="165" t="e">
        <f t="shared" si="189"/>
        <v>#DIV/0!</v>
      </c>
      <c r="R159" s="165" t="e">
        <f t="shared" si="190"/>
        <v>#DIV/0!</v>
      </c>
      <c r="S159" s="165" t="e">
        <f t="shared" si="191"/>
        <v>#DIV/0!</v>
      </c>
      <c r="T159" s="99" t="e">
        <f t="shared" si="192"/>
        <v>#DIV/0!</v>
      </c>
      <c r="U159" s="165" t="e">
        <f t="shared" si="193"/>
        <v>#DIV/0!</v>
      </c>
      <c r="V159" s="99" t="e">
        <f t="shared" si="194"/>
        <v>#DIV/0!</v>
      </c>
      <c r="W159" s="167" t="e">
        <f t="shared" si="195"/>
        <v>#DIV/0!</v>
      </c>
      <c r="X159" s="143"/>
    </row>
    <row r="160" spans="1:24" x14ac:dyDescent="0.2">
      <c r="B160" s="123"/>
      <c r="C160" s="97" t="s">
        <v>30</v>
      </c>
      <c r="D160" s="75" t="e">
        <f t="shared" si="180"/>
        <v>#DIV/0!</v>
      </c>
      <c r="E160" s="66" t="e">
        <f t="shared" si="181"/>
        <v>#DIV/0!</v>
      </c>
      <c r="F160" s="24"/>
      <c r="G160" s="62"/>
      <c r="H160" s="165" t="e">
        <f t="shared" si="182"/>
        <v>#DIV/0!</v>
      </c>
      <c r="I160" s="99" t="e">
        <f t="shared" si="183"/>
        <v>#DIV/0!</v>
      </c>
      <c r="J160" s="99" t="e">
        <f t="shared" si="184"/>
        <v>#DIV/0!</v>
      </c>
      <c r="K160" s="99" t="e">
        <f t="shared" si="185"/>
        <v>#DIV/0!</v>
      </c>
      <c r="L160" s="99" t="e">
        <f t="shared" si="186"/>
        <v>#DIV/0!</v>
      </c>
      <c r="M160" s="53"/>
      <c r="N160" s="82"/>
      <c r="O160" s="99" t="e">
        <f t="shared" si="187"/>
        <v>#DIV/0!</v>
      </c>
      <c r="P160" s="99" t="e">
        <f t="shared" si="188"/>
        <v>#DIV/0!</v>
      </c>
      <c r="Q160" s="165" t="e">
        <f t="shared" si="189"/>
        <v>#DIV/0!</v>
      </c>
      <c r="R160" s="165" t="e">
        <f t="shared" si="190"/>
        <v>#DIV/0!</v>
      </c>
      <c r="S160" s="165" t="e">
        <f t="shared" si="191"/>
        <v>#DIV/0!</v>
      </c>
      <c r="T160" s="99" t="e">
        <f t="shared" si="192"/>
        <v>#DIV/0!</v>
      </c>
      <c r="U160" s="165" t="e">
        <f t="shared" si="193"/>
        <v>#DIV/0!</v>
      </c>
      <c r="V160" s="99" t="e">
        <f t="shared" si="194"/>
        <v>#DIV/0!</v>
      </c>
      <c r="W160" s="167" t="e">
        <f t="shared" si="195"/>
        <v>#DIV/0!</v>
      </c>
      <c r="X160" s="143"/>
    </row>
    <row r="161" spans="1:24" x14ac:dyDescent="0.2">
      <c r="B161" s="123"/>
      <c r="C161" s="97" t="s">
        <v>30</v>
      </c>
      <c r="D161" s="75" t="e">
        <f t="shared" si="180"/>
        <v>#DIV/0!</v>
      </c>
      <c r="E161" s="66" t="e">
        <f t="shared" si="181"/>
        <v>#DIV/0!</v>
      </c>
      <c r="F161" s="24"/>
      <c r="G161" s="62"/>
      <c r="H161" s="165" t="e">
        <f t="shared" si="182"/>
        <v>#DIV/0!</v>
      </c>
      <c r="I161" s="99" t="e">
        <f t="shared" si="183"/>
        <v>#DIV/0!</v>
      </c>
      <c r="J161" s="99" t="e">
        <f t="shared" si="184"/>
        <v>#DIV/0!</v>
      </c>
      <c r="K161" s="99" t="e">
        <f t="shared" si="185"/>
        <v>#DIV/0!</v>
      </c>
      <c r="L161" s="99" t="e">
        <f t="shared" si="186"/>
        <v>#DIV/0!</v>
      </c>
      <c r="M161" s="53"/>
      <c r="N161" s="82"/>
      <c r="O161" s="99" t="e">
        <f t="shared" si="187"/>
        <v>#DIV/0!</v>
      </c>
      <c r="P161" s="99" t="e">
        <f t="shared" si="188"/>
        <v>#DIV/0!</v>
      </c>
      <c r="Q161" s="165" t="e">
        <f t="shared" si="189"/>
        <v>#DIV/0!</v>
      </c>
      <c r="R161" s="165" t="e">
        <f t="shared" si="190"/>
        <v>#DIV/0!</v>
      </c>
      <c r="S161" s="165" t="e">
        <f t="shared" si="191"/>
        <v>#DIV/0!</v>
      </c>
      <c r="T161" s="99" t="e">
        <f t="shared" si="192"/>
        <v>#DIV/0!</v>
      </c>
      <c r="U161" s="165" t="e">
        <f t="shared" si="193"/>
        <v>#DIV/0!</v>
      </c>
      <c r="V161" s="99" t="e">
        <f t="shared" si="194"/>
        <v>#DIV/0!</v>
      </c>
      <c r="W161" s="167" t="e">
        <f t="shared" si="195"/>
        <v>#DIV/0!</v>
      </c>
      <c r="X161" s="143"/>
    </row>
    <row r="162" spans="1:24" x14ac:dyDescent="0.2">
      <c r="B162" s="123"/>
      <c r="C162" s="97" t="s">
        <v>30</v>
      </c>
      <c r="D162" s="75" t="e">
        <f t="shared" si="180"/>
        <v>#DIV/0!</v>
      </c>
      <c r="E162" s="66" t="e">
        <f t="shared" si="181"/>
        <v>#DIV/0!</v>
      </c>
      <c r="F162" s="24"/>
      <c r="G162" s="62"/>
      <c r="H162" s="165" t="e">
        <f t="shared" si="182"/>
        <v>#DIV/0!</v>
      </c>
      <c r="I162" s="99" t="e">
        <f t="shared" si="183"/>
        <v>#DIV/0!</v>
      </c>
      <c r="J162" s="99" t="e">
        <f t="shared" si="184"/>
        <v>#DIV/0!</v>
      </c>
      <c r="K162" s="99" t="e">
        <f t="shared" si="185"/>
        <v>#DIV/0!</v>
      </c>
      <c r="L162" s="99" t="e">
        <f t="shared" si="186"/>
        <v>#DIV/0!</v>
      </c>
      <c r="M162" s="53"/>
      <c r="N162" s="82"/>
      <c r="O162" s="99" t="e">
        <f t="shared" si="187"/>
        <v>#DIV/0!</v>
      </c>
      <c r="P162" s="99" t="e">
        <f t="shared" si="188"/>
        <v>#DIV/0!</v>
      </c>
      <c r="Q162" s="165" t="e">
        <f t="shared" si="189"/>
        <v>#DIV/0!</v>
      </c>
      <c r="R162" s="165" t="e">
        <f t="shared" si="190"/>
        <v>#DIV/0!</v>
      </c>
      <c r="S162" s="165" t="e">
        <f t="shared" si="191"/>
        <v>#DIV/0!</v>
      </c>
      <c r="T162" s="99" t="e">
        <f t="shared" si="192"/>
        <v>#DIV/0!</v>
      </c>
      <c r="U162" s="165" t="e">
        <f t="shared" si="193"/>
        <v>#DIV/0!</v>
      </c>
      <c r="V162" s="99" t="e">
        <f t="shared" si="194"/>
        <v>#DIV/0!</v>
      </c>
      <c r="W162" s="167" t="e">
        <f t="shared" si="195"/>
        <v>#DIV/0!</v>
      </c>
      <c r="X162" s="143"/>
    </row>
    <row r="163" spans="1:24" x14ac:dyDescent="0.2">
      <c r="B163" s="123"/>
      <c r="C163" s="97" t="s">
        <v>30</v>
      </c>
      <c r="D163" s="75" t="e">
        <f t="shared" si="180"/>
        <v>#DIV/0!</v>
      </c>
      <c r="E163" s="66" t="e">
        <f t="shared" si="181"/>
        <v>#DIV/0!</v>
      </c>
      <c r="F163" s="24"/>
      <c r="G163" s="62"/>
      <c r="H163" s="165" t="e">
        <f t="shared" si="182"/>
        <v>#DIV/0!</v>
      </c>
      <c r="I163" s="99" t="e">
        <f t="shared" si="183"/>
        <v>#DIV/0!</v>
      </c>
      <c r="J163" s="99" t="e">
        <f t="shared" si="184"/>
        <v>#DIV/0!</v>
      </c>
      <c r="K163" s="99" t="e">
        <f t="shared" si="185"/>
        <v>#DIV/0!</v>
      </c>
      <c r="L163" s="99" t="e">
        <f t="shared" si="186"/>
        <v>#DIV/0!</v>
      </c>
      <c r="M163" s="53"/>
      <c r="N163" s="82"/>
      <c r="O163" s="99" t="e">
        <f t="shared" si="187"/>
        <v>#DIV/0!</v>
      </c>
      <c r="P163" s="99" t="e">
        <f t="shared" si="188"/>
        <v>#DIV/0!</v>
      </c>
      <c r="Q163" s="165" t="e">
        <f t="shared" si="189"/>
        <v>#DIV/0!</v>
      </c>
      <c r="R163" s="165" t="e">
        <f t="shared" si="190"/>
        <v>#DIV/0!</v>
      </c>
      <c r="S163" s="165" t="e">
        <f t="shared" si="191"/>
        <v>#DIV/0!</v>
      </c>
      <c r="T163" s="99" t="e">
        <f t="shared" si="192"/>
        <v>#DIV/0!</v>
      </c>
      <c r="U163" s="165" t="e">
        <f t="shared" si="193"/>
        <v>#DIV/0!</v>
      </c>
      <c r="V163" s="99" t="e">
        <f t="shared" si="194"/>
        <v>#DIV/0!</v>
      </c>
      <c r="W163" s="167" t="e">
        <f t="shared" si="195"/>
        <v>#DIV/0!</v>
      </c>
      <c r="X163" s="143"/>
    </row>
    <row r="164" spans="1:24" x14ac:dyDescent="0.2">
      <c r="B164" s="106" t="s">
        <v>92</v>
      </c>
      <c r="C164" s="97"/>
      <c r="D164" s="75"/>
      <c r="E164" s="66"/>
      <c r="F164" s="66"/>
      <c r="G164" s="99"/>
      <c r="H164" s="165"/>
      <c r="I164" s="99"/>
      <c r="J164" s="99"/>
      <c r="K164" s="99"/>
      <c r="L164" s="99"/>
      <c r="M164" s="97"/>
      <c r="N164" s="99"/>
      <c r="O164" s="99"/>
      <c r="P164" s="99"/>
      <c r="Q164" s="165"/>
      <c r="R164" s="165"/>
      <c r="S164" s="165"/>
      <c r="T164" s="99"/>
      <c r="U164" s="165"/>
      <c r="V164" s="99"/>
      <c r="W164" s="167"/>
      <c r="X164" s="143"/>
    </row>
    <row r="165" spans="1:24" x14ac:dyDescent="0.2">
      <c r="B165" s="123"/>
      <c r="C165" s="97" t="s">
        <v>30</v>
      </c>
      <c r="D165" s="75" t="e">
        <f t="shared" ref="D165:D170" si="196">F165/$F$7</f>
        <v>#DIV/0!</v>
      </c>
      <c r="E165" s="66" t="e">
        <f t="shared" ref="E165:E170" si="197">F165/$F$7*$E$7</f>
        <v>#DIV/0!</v>
      </c>
      <c r="F165" s="24"/>
      <c r="G165" s="62"/>
      <c r="H165" s="165" t="e">
        <f t="shared" ref="H165:H170" si="198">G165*E165</f>
        <v>#DIV/0!</v>
      </c>
      <c r="I165" s="99" t="e">
        <f t="shared" ref="I165:I170" si="199">E165*$I$6</f>
        <v>#DIV/0!</v>
      </c>
      <c r="J165" s="99" t="e">
        <f t="shared" ref="J165:J170" si="200">H165*$J$6</f>
        <v>#DIV/0!</v>
      </c>
      <c r="K165" s="99" t="e">
        <f t="shared" ref="K165:K170" si="201">MIN(($K$6*$K$7*(E165/2080)),(H165*$K$6))</f>
        <v>#DIV/0!</v>
      </c>
      <c r="L165" s="99" t="e">
        <f t="shared" ref="L165:L170" si="202">MIN(($L$6*$L$7*(E165/2080)),(H165*$L$6))</f>
        <v>#DIV/0!</v>
      </c>
      <c r="M165" s="137"/>
      <c r="N165" s="172"/>
      <c r="O165" s="99" t="e">
        <f t="shared" ref="O165:O170" si="203">N165*H165/100</f>
        <v>#DIV/0!</v>
      </c>
      <c r="P165" s="99" t="e">
        <f t="shared" ref="P165:P170" si="204">SUM(I165:L165)+O165</f>
        <v>#DIV/0!</v>
      </c>
      <c r="Q165" s="165" t="e">
        <f t="shared" ref="Q165:Q170" si="205">H165+P165</f>
        <v>#DIV/0!</v>
      </c>
      <c r="R165" s="165" t="e">
        <f t="shared" ref="R165:R170" si="206">Q165*$R$6</f>
        <v>#DIV/0!</v>
      </c>
      <c r="S165" s="165" t="e">
        <f t="shared" ref="S165:S170" si="207">R165+Q165</f>
        <v>#DIV/0!</v>
      </c>
      <c r="T165" s="99" t="e">
        <f t="shared" ref="T165:T170" si="208">$T$6*S165</f>
        <v>#DIV/0!</v>
      </c>
      <c r="U165" s="165" t="e">
        <f t="shared" ref="U165:U170" si="209">S165+T165</f>
        <v>#DIV/0!</v>
      </c>
      <c r="V165" s="99" t="e">
        <f t="shared" ref="V165:V170" si="210">$V$6*U165</f>
        <v>#DIV/0!</v>
      </c>
      <c r="W165" s="167" t="e">
        <f t="shared" ref="W165:W170" si="211">U165+V165</f>
        <v>#DIV/0!</v>
      </c>
      <c r="X165" s="143"/>
    </row>
    <row r="166" spans="1:24" x14ac:dyDescent="0.2">
      <c r="B166" s="123"/>
      <c r="C166" s="97" t="s">
        <v>30</v>
      </c>
      <c r="D166" s="75" t="e">
        <f t="shared" si="196"/>
        <v>#DIV/0!</v>
      </c>
      <c r="E166" s="66" t="e">
        <f t="shared" si="197"/>
        <v>#DIV/0!</v>
      </c>
      <c r="F166" s="24"/>
      <c r="G166" s="62"/>
      <c r="H166" s="165" t="e">
        <f t="shared" si="198"/>
        <v>#DIV/0!</v>
      </c>
      <c r="I166" s="99" t="e">
        <f t="shared" si="199"/>
        <v>#DIV/0!</v>
      </c>
      <c r="J166" s="99" t="e">
        <f t="shared" si="200"/>
        <v>#DIV/0!</v>
      </c>
      <c r="K166" s="99" t="e">
        <f t="shared" si="201"/>
        <v>#DIV/0!</v>
      </c>
      <c r="L166" s="99" t="e">
        <f t="shared" si="202"/>
        <v>#DIV/0!</v>
      </c>
      <c r="M166" s="137"/>
      <c r="N166" s="172"/>
      <c r="O166" s="99" t="e">
        <f t="shared" si="203"/>
        <v>#DIV/0!</v>
      </c>
      <c r="P166" s="99" t="e">
        <f t="shared" si="204"/>
        <v>#DIV/0!</v>
      </c>
      <c r="Q166" s="165" t="e">
        <f t="shared" si="205"/>
        <v>#DIV/0!</v>
      </c>
      <c r="R166" s="165" t="e">
        <f t="shared" si="206"/>
        <v>#DIV/0!</v>
      </c>
      <c r="S166" s="165" t="e">
        <f t="shared" si="207"/>
        <v>#DIV/0!</v>
      </c>
      <c r="T166" s="99" t="e">
        <f t="shared" si="208"/>
        <v>#DIV/0!</v>
      </c>
      <c r="U166" s="165" t="e">
        <f t="shared" si="209"/>
        <v>#DIV/0!</v>
      </c>
      <c r="V166" s="99" t="e">
        <f t="shared" si="210"/>
        <v>#DIV/0!</v>
      </c>
      <c r="W166" s="167" t="e">
        <f t="shared" si="211"/>
        <v>#DIV/0!</v>
      </c>
      <c r="X166" s="143"/>
    </row>
    <row r="167" spans="1:24" x14ac:dyDescent="0.2">
      <c r="B167" s="123"/>
      <c r="C167" s="97" t="s">
        <v>30</v>
      </c>
      <c r="D167" s="75" t="e">
        <f t="shared" si="196"/>
        <v>#DIV/0!</v>
      </c>
      <c r="E167" s="66" t="e">
        <f t="shared" si="197"/>
        <v>#DIV/0!</v>
      </c>
      <c r="F167" s="24">
        <v>0</v>
      </c>
      <c r="G167" s="62"/>
      <c r="H167" s="165" t="e">
        <f t="shared" si="198"/>
        <v>#DIV/0!</v>
      </c>
      <c r="I167" s="99" t="e">
        <f t="shared" si="199"/>
        <v>#DIV/0!</v>
      </c>
      <c r="J167" s="99" t="e">
        <f t="shared" si="200"/>
        <v>#DIV/0!</v>
      </c>
      <c r="K167" s="99" t="e">
        <f t="shared" si="201"/>
        <v>#DIV/0!</v>
      </c>
      <c r="L167" s="99" t="e">
        <f t="shared" si="202"/>
        <v>#DIV/0!</v>
      </c>
      <c r="M167" s="53"/>
      <c r="N167" s="82"/>
      <c r="O167" s="99" t="e">
        <f t="shared" si="203"/>
        <v>#DIV/0!</v>
      </c>
      <c r="P167" s="99" t="e">
        <f t="shared" si="204"/>
        <v>#DIV/0!</v>
      </c>
      <c r="Q167" s="165" t="e">
        <f t="shared" si="205"/>
        <v>#DIV/0!</v>
      </c>
      <c r="R167" s="165" t="e">
        <f t="shared" si="206"/>
        <v>#DIV/0!</v>
      </c>
      <c r="S167" s="165" t="e">
        <f t="shared" si="207"/>
        <v>#DIV/0!</v>
      </c>
      <c r="T167" s="99" t="e">
        <f t="shared" si="208"/>
        <v>#DIV/0!</v>
      </c>
      <c r="U167" s="165" t="e">
        <f t="shared" si="209"/>
        <v>#DIV/0!</v>
      </c>
      <c r="V167" s="99" t="e">
        <f t="shared" si="210"/>
        <v>#DIV/0!</v>
      </c>
      <c r="W167" s="167" t="e">
        <f t="shared" si="211"/>
        <v>#DIV/0!</v>
      </c>
      <c r="X167" s="143"/>
    </row>
    <row r="168" spans="1:24" x14ac:dyDescent="0.2">
      <c r="B168" s="123"/>
      <c r="C168" s="97" t="s">
        <v>30</v>
      </c>
      <c r="D168" s="75" t="e">
        <f t="shared" si="196"/>
        <v>#DIV/0!</v>
      </c>
      <c r="E168" s="66" t="e">
        <f t="shared" si="197"/>
        <v>#DIV/0!</v>
      </c>
      <c r="F168" s="24"/>
      <c r="G168" s="62"/>
      <c r="H168" s="165" t="e">
        <f t="shared" si="198"/>
        <v>#DIV/0!</v>
      </c>
      <c r="I168" s="99" t="e">
        <f t="shared" si="199"/>
        <v>#DIV/0!</v>
      </c>
      <c r="J168" s="99" t="e">
        <f t="shared" si="200"/>
        <v>#DIV/0!</v>
      </c>
      <c r="K168" s="99" t="e">
        <f t="shared" si="201"/>
        <v>#DIV/0!</v>
      </c>
      <c r="L168" s="99" t="e">
        <f t="shared" si="202"/>
        <v>#DIV/0!</v>
      </c>
      <c r="M168" s="53"/>
      <c r="N168" s="82"/>
      <c r="O168" s="99" t="e">
        <f t="shared" si="203"/>
        <v>#DIV/0!</v>
      </c>
      <c r="P168" s="99" t="e">
        <f t="shared" si="204"/>
        <v>#DIV/0!</v>
      </c>
      <c r="Q168" s="165" t="e">
        <f t="shared" si="205"/>
        <v>#DIV/0!</v>
      </c>
      <c r="R168" s="165" t="e">
        <f t="shared" si="206"/>
        <v>#DIV/0!</v>
      </c>
      <c r="S168" s="165" t="e">
        <f t="shared" si="207"/>
        <v>#DIV/0!</v>
      </c>
      <c r="T168" s="99" t="e">
        <f t="shared" si="208"/>
        <v>#DIV/0!</v>
      </c>
      <c r="U168" s="165" t="e">
        <f t="shared" si="209"/>
        <v>#DIV/0!</v>
      </c>
      <c r="V168" s="99" t="e">
        <f t="shared" si="210"/>
        <v>#DIV/0!</v>
      </c>
      <c r="W168" s="167" t="e">
        <f t="shared" si="211"/>
        <v>#DIV/0!</v>
      </c>
      <c r="X168" s="143"/>
    </row>
    <row r="169" spans="1:24" x14ac:dyDescent="0.2">
      <c r="B169" s="123"/>
      <c r="C169" s="97" t="s">
        <v>30</v>
      </c>
      <c r="D169" s="75" t="e">
        <f t="shared" si="196"/>
        <v>#DIV/0!</v>
      </c>
      <c r="E169" s="66" t="e">
        <f t="shared" si="197"/>
        <v>#DIV/0!</v>
      </c>
      <c r="F169" s="24"/>
      <c r="G169" s="62"/>
      <c r="H169" s="165" t="e">
        <f t="shared" si="198"/>
        <v>#DIV/0!</v>
      </c>
      <c r="I169" s="99" t="e">
        <f t="shared" si="199"/>
        <v>#DIV/0!</v>
      </c>
      <c r="J169" s="99" t="e">
        <f t="shared" si="200"/>
        <v>#DIV/0!</v>
      </c>
      <c r="K169" s="99" t="e">
        <f t="shared" si="201"/>
        <v>#DIV/0!</v>
      </c>
      <c r="L169" s="99" t="e">
        <f t="shared" si="202"/>
        <v>#DIV/0!</v>
      </c>
      <c r="M169" s="53"/>
      <c r="N169" s="82"/>
      <c r="O169" s="99" t="e">
        <f t="shared" si="203"/>
        <v>#DIV/0!</v>
      </c>
      <c r="P169" s="99" t="e">
        <f t="shared" si="204"/>
        <v>#DIV/0!</v>
      </c>
      <c r="Q169" s="165" t="e">
        <f t="shared" si="205"/>
        <v>#DIV/0!</v>
      </c>
      <c r="R169" s="165" t="e">
        <f t="shared" si="206"/>
        <v>#DIV/0!</v>
      </c>
      <c r="S169" s="165" t="e">
        <f t="shared" si="207"/>
        <v>#DIV/0!</v>
      </c>
      <c r="T169" s="99" t="e">
        <f t="shared" si="208"/>
        <v>#DIV/0!</v>
      </c>
      <c r="U169" s="165" t="e">
        <f t="shared" si="209"/>
        <v>#DIV/0!</v>
      </c>
      <c r="V169" s="99" t="e">
        <f t="shared" si="210"/>
        <v>#DIV/0!</v>
      </c>
      <c r="W169" s="167" t="e">
        <f t="shared" si="211"/>
        <v>#DIV/0!</v>
      </c>
      <c r="X169" s="143"/>
    </row>
    <row r="170" spans="1:24" x14ac:dyDescent="0.2">
      <c r="B170" s="123"/>
      <c r="C170" s="97" t="s">
        <v>30</v>
      </c>
      <c r="D170" s="75" t="e">
        <f t="shared" si="196"/>
        <v>#DIV/0!</v>
      </c>
      <c r="E170" s="66" t="e">
        <f t="shared" si="197"/>
        <v>#DIV/0!</v>
      </c>
      <c r="F170" s="24"/>
      <c r="G170" s="62"/>
      <c r="H170" s="165" t="e">
        <f t="shared" si="198"/>
        <v>#DIV/0!</v>
      </c>
      <c r="I170" s="99" t="e">
        <f t="shared" si="199"/>
        <v>#DIV/0!</v>
      </c>
      <c r="J170" s="99" t="e">
        <f t="shared" si="200"/>
        <v>#DIV/0!</v>
      </c>
      <c r="K170" s="99" t="e">
        <f t="shared" si="201"/>
        <v>#DIV/0!</v>
      </c>
      <c r="L170" s="99" t="e">
        <f t="shared" si="202"/>
        <v>#DIV/0!</v>
      </c>
      <c r="M170" s="53"/>
      <c r="N170" s="82"/>
      <c r="O170" s="99" t="e">
        <f t="shared" si="203"/>
        <v>#DIV/0!</v>
      </c>
      <c r="P170" s="99" t="e">
        <f t="shared" si="204"/>
        <v>#DIV/0!</v>
      </c>
      <c r="Q170" s="165" t="e">
        <f t="shared" si="205"/>
        <v>#DIV/0!</v>
      </c>
      <c r="R170" s="165" t="e">
        <f t="shared" si="206"/>
        <v>#DIV/0!</v>
      </c>
      <c r="S170" s="165" t="e">
        <f t="shared" si="207"/>
        <v>#DIV/0!</v>
      </c>
      <c r="T170" s="99" t="e">
        <f t="shared" si="208"/>
        <v>#DIV/0!</v>
      </c>
      <c r="U170" s="165" t="e">
        <f t="shared" si="209"/>
        <v>#DIV/0!</v>
      </c>
      <c r="V170" s="99" t="e">
        <f t="shared" si="210"/>
        <v>#DIV/0!</v>
      </c>
      <c r="W170" s="167" t="e">
        <f t="shared" si="211"/>
        <v>#DIV/0!</v>
      </c>
      <c r="X170" s="143"/>
    </row>
    <row r="171" spans="1:24" x14ac:dyDescent="0.2">
      <c r="A171" s="2"/>
      <c r="B171" s="106" t="s">
        <v>4</v>
      </c>
      <c r="C171" s="101"/>
      <c r="D171" s="76" t="e">
        <f>SUM(D157:D170)</f>
        <v>#DIV/0!</v>
      </c>
      <c r="E171" s="68" t="e">
        <f>SUM(E157:E170)</f>
        <v>#DIV/0!</v>
      </c>
      <c r="F171" s="68">
        <f>SUM(F157:F170)</f>
        <v>0</v>
      </c>
      <c r="G171" s="119"/>
      <c r="H171" s="166" t="e">
        <f>SUM(H157:H170)</f>
        <v>#DIV/0!</v>
      </c>
      <c r="I171" s="119" t="e">
        <f>SUM(I157:I170)</f>
        <v>#DIV/0!</v>
      </c>
      <c r="J171" s="119" t="e">
        <f>SUM(J157:J170)</f>
        <v>#DIV/0!</v>
      </c>
      <c r="K171" s="119" t="e">
        <f>SUM(K157:K170)</f>
        <v>#DIV/0!</v>
      </c>
      <c r="L171" s="119" t="e">
        <f>SUM(L157:L170)</f>
        <v>#DIV/0!</v>
      </c>
      <c r="M171" s="101"/>
      <c r="N171" s="166"/>
      <c r="O171" s="119" t="e">
        <f t="shared" ref="O171:W171" si="212">SUM(O157:O170)</f>
        <v>#DIV/0!</v>
      </c>
      <c r="P171" s="119" t="e">
        <f t="shared" si="212"/>
        <v>#DIV/0!</v>
      </c>
      <c r="Q171" s="166" t="e">
        <f t="shared" si="212"/>
        <v>#DIV/0!</v>
      </c>
      <c r="R171" s="166" t="e">
        <f t="shared" si="212"/>
        <v>#DIV/0!</v>
      </c>
      <c r="S171" s="166" t="e">
        <f t="shared" si="212"/>
        <v>#DIV/0!</v>
      </c>
      <c r="T171" s="119" t="e">
        <f t="shared" si="212"/>
        <v>#DIV/0!</v>
      </c>
      <c r="U171" s="166" t="e">
        <f t="shared" si="212"/>
        <v>#DIV/0!</v>
      </c>
      <c r="V171" s="119" t="e">
        <f t="shared" si="212"/>
        <v>#DIV/0!</v>
      </c>
      <c r="W171" s="168" t="e">
        <f t="shared" si="212"/>
        <v>#DIV/0!</v>
      </c>
      <c r="X171" s="143"/>
    </row>
    <row r="172" spans="1:24" x14ac:dyDescent="0.2">
      <c r="A172" s="2"/>
      <c r="B172" s="106"/>
      <c r="C172" s="101"/>
      <c r="D172" s="76"/>
      <c r="E172" s="68"/>
      <c r="F172" s="68"/>
      <c r="G172" s="119"/>
      <c r="H172" s="107"/>
      <c r="I172" s="72"/>
      <c r="J172" s="72"/>
      <c r="K172" s="72"/>
      <c r="L172" s="72"/>
      <c r="M172" s="101"/>
      <c r="N172" s="166"/>
      <c r="O172" s="119"/>
      <c r="P172" s="119"/>
      <c r="Q172" s="166"/>
      <c r="R172" s="166"/>
      <c r="S172" s="166"/>
      <c r="T172" s="119"/>
      <c r="U172" s="166"/>
      <c r="V172" s="119"/>
      <c r="W172" s="168"/>
      <c r="X172" s="143"/>
    </row>
    <row r="173" spans="1:24" x14ac:dyDescent="0.2">
      <c r="A173" s="2"/>
      <c r="B173" s="106" t="s">
        <v>44</v>
      </c>
      <c r="C173" s="101"/>
      <c r="D173" s="76"/>
      <c r="E173" s="68"/>
      <c r="F173" s="68"/>
      <c r="G173" s="119"/>
      <c r="H173" s="107"/>
      <c r="I173" s="72"/>
      <c r="J173" s="72"/>
      <c r="K173" s="72"/>
      <c r="L173" s="72"/>
      <c r="M173" s="101"/>
      <c r="N173" s="166"/>
      <c r="O173" s="166" t="e">
        <f>O171+O154</f>
        <v>#DIV/0!</v>
      </c>
      <c r="P173" s="166" t="e">
        <f t="shared" ref="P173:V173" si="213">P171+P154</f>
        <v>#DIV/0!</v>
      </c>
      <c r="Q173" s="166" t="e">
        <f t="shared" si="213"/>
        <v>#DIV/0!</v>
      </c>
      <c r="R173" s="166" t="e">
        <f t="shared" si="213"/>
        <v>#DIV/0!</v>
      </c>
      <c r="S173" s="166" t="e">
        <f t="shared" si="213"/>
        <v>#DIV/0!</v>
      </c>
      <c r="T173" s="166" t="e">
        <f t="shared" si="213"/>
        <v>#DIV/0!</v>
      </c>
      <c r="U173" s="166" t="e">
        <f t="shared" si="213"/>
        <v>#DIV/0!</v>
      </c>
      <c r="V173" s="166" t="e">
        <f t="shared" si="213"/>
        <v>#DIV/0!</v>
      </c>
      <c r="W173" s="168" t="e">
        <f>W171+W154</f>
        <v>#DIV/0!</v>
      </c>
      <c r="X173" s="143"/>
    </row>
    <row r="174" spans="1:24" x14ac:dyDescent="0.2">
      <c r="A174" s="2"/>
      <c r="B174" s="106"/>
      <c r="C174" s="101"/>
      <c r="D174" s="76"/>
      <c r="E174" s="68"/>
      <c r="F174" s="124"/>
      <c r="G174" s="119"/>
      <c r="H174" s="107"/>
      <c r="I174" s="72"/>
      <c r="J174" s="72"/>
      <c r="K174" s="72"/>
      <c r="L174" s="72"/>
      <c r="M174" s="101"/>
      <c r="N174" s="101"/>
      <c r="O174" s="72"/>
      <c r="P174" s="72"/>
      <c r="Q174" s="107"/>
      <c r="R174" s="107"/>
      <c r="S174" s="107"/>
      <c r="T174" s="72"/>
      <c r="U174" s="107"/>
      <c r="V174" s="72"/>
      <c r="W174" s="108"/>
      <c r="X174" s="143"/>
    </row>
    <row r="175" spans="1:24" x14ac:dyDescent="0.2">
      <c r="A175" s="2"/>
      <c r="B175" s="106" t="s">
        <v>85</v>
      </c>
      <c r="C175" s="101"/>
      <c r="D175" s="76"/>
      <c r="E175" s="68"/>
      <c r="F175" s="124"/>
      <c r="G175" s="119"/>
      <c r="H175" s="107"/>
      <c r="I175" s="72"/>
      <c r="J175" s="72"/>
      <c r="K175" s="72"/>
      <c r="L175" s="72"/>
      <c r="M175" s="101"/>
      <c r="N175" s="101"/>
      <c r="O175" s="72"/>
      <c r="P175" s="72"/>
      <c r="Q175" s="107"/>
      <c r="R175" s="107"/>
      <c r="S175" s="107"/>
      <c r="T175" s="72"/>
      <c r="U175" s="107"/>
      <c r="V175" s="72"/>
      <c r="W175" s="108"/>
      <c r="X175" s="143"/>
    </row>
    <row r="176" spans="1:24" x14ac:dyDescent="0.2">
      <c r="A176" s="2"/>
      <c r="B176" s="139"/>
      <c r="C176" s="101"/>
      <c r="D176" s="76"/>
      <c r="E176" s="68"/>
      <c r="F176" s="124"/>
      <c r="G176" s="119"/>
      <c r="H176" s="107"/>
      <c r="I176" s="72"/>
      <c r="J176" s="72"/>
      <c r="K176" s="72"/>
      <c r="L176" s="72"/>
      <c r="M176" s="101"/>
      <c r="N176" s="101"/>
      <c r="O176" s="72"/>
      <c r="P176" s="72"/>
      <c r="Q176" s="169"/>
      <c r="R176" s="165">
        <f>Q176*$R$6</f>
        <v>0</v>
      </c>
      <c r="S176" s="165">
        <f>R176+Q176</f>
        <v>0</v>
      </c>
      <c r="T176" s="99">
        <f>$T$6*S176</f>
        <v>0</v>
      </c>
      <c r="U176" s="165">
        <f>S176+T176</f>
        <v>0</v>
      </c>
      <c r="V176" s="99">
        <f>$V$6*U176</f>
        <v>0</v>
      </c>
      <c r="W176" s="167">
        <f>U176+V176</f>
        <v>0</v>
      </c>
      <c r="X176" s="143"/>
    </row>
    <row r="177" spans="1:28" x14ac:dyDescent="0.2">
      <c r="A177" s="2"/>
      <c r="B177" s="139"/>
      <c r="C177" s="101"/>
      <c r="D177" s="76"/>
      <c r="E177" s="68"/>
      <c r="F177" s="124"/>
      <c r="G177" s="119"/>
      <c r="H177" s="107"/>
      <c r="I177" s="72"/>
      <c r="J177" s="72"/>
      <c r="K177" s="72"/>
      <c r="L177" s="72"/>
      <c r="M177" s="101"/>
      <c r="N177" s="101"/>
      <c r="O177" s="72"/>
      <c r="P177" s="72"/>
      <c r="Q177" s="169"/>
      <c r="R177" s="165">
        <f t="shared" ref="R177:R184" si="214">Q177*$R$6</f>
        <v>0</v>
      </c>
      <c r="S177" s="165">
        <f t="shared" ref="S177:S184" si="215">R177+Q177</f>
        <v>0</v>
      </c>
      <c r="T177" s="99">
        <f t="shared" ref="T177:T184" si="216">$T$6*S177</f>
        <v>0</v>
      </c>
      <c r="U177" s="165">
        <f t="shared" ref="U177:U184" si="217">S177+T177</f>
        <v>0</v>
      </c>
      <c r="V177" s="99">
        <f t="shared" ref="V177:V184" si="218">$V$6*U177</f>
        <v>0</v>
      </c>
      <c r="W177" s="167">
        <f t="shared" ref="W177:W184" si="219">U177+V177</f>
        <v>0</v>
      </c>
      <c r="X177" s="143"/>
    </row>
    <row r="178" spans="1:28" x14ac:dyDescent="0.2">
      <c r="A178" s="2"/>
      <c r="B178" s="139"/>
      <c r="C178" s="101"/>
      <c r="D178" s="76"/>
      <c r="E178" s="68"/>
      <c r="F178" s="68"/>
      <c r="G178" s="119"/>
      <c r="H178" s="107"/>
      <c r="I178" s="72"/>
      <c r="J178" s="72"/>
      <c r="K178" s="72"/>
      <c r="L178" s="72"/>
      <c r="M178" s="101"/>
      <c r="N178" s="101"/>
      <c r="O178" s="72"/>
      <c r="P178" s="72"/>
      <c r="Q178" s="169"/>
      <c r="R178" s="165">
        <f t="shared" si="214"/>
        <v>0</v>
      </c>
      <c r="S178" s="165">
        <f t="shared" si="215"/>
        <v>0</v>
      </c>
      <c r="T178" s="99">
        <f t="shared" si="216"/>
        <v>0</v>
      </c>
      <c r="U178" s="165">
        <f t="shared" si="217"/>
        <v>0</v>
      </c>
      <c r="V178" s="99">
        <f t="shared" si="218"/>
        <v>0</v>
      </c>
      <c r="W178" s="167">
        <f t="shared" si="219"/>
        <v>0</v>
      </c>
      <c r="X178" s="143"/>
    </row>
    <row r="179" spans="1:28" x14ac:dyDescent="0.2">
      <c r="A179" s="2"/>
      <c r="B179" s="139"/>
      <c r="C179" s="101"/>
      <c r="D179" s="76"/>
      <c r="E179" s="68"/>
      <c r="F179" s="68"/>
      <c r="G179" s="119"/>
      <c r="H179" s="107"/>
      <c r="I179" s="72"/>
      <c r="J179" s="72"/>
      <c r="K179" s="72"/>
      <c r="L179" s="72"/>
      <c r="M179" s="101"/>
      <c r="N179" s="101"/>
      <c r="O179" s="72"/>
      <c r="P179" s="72"/>
      <c r="Q179" s="169"/>
      <c r="R179" s="165">
        <f t="shared" si="214"/>
        <v>0</v>
      </c>
      <c r="S179" s="165">
        <f t="shared" si="215"/>
        <v>0</v>
      </c>
      <c r="T179" s="99">
        <f t="shared" si="216"/>
        <v>0</v>
      </c>
      <c r="U179" s="165">
        <f t="shared" si="217"/>
        <v>0</v>
      </c>
      <c r="V179" s="99">
        <f t="shared" si="218"/>
        <v>0</v>
      </c>
      <c r="W179" s="167">
        <f t="shared" si="219"/>
        <v>0</v>
      </c>
      <c r="X179" s="143"/>
    </row>
    <row r="180" spans="1:28" x14ac:dyDescent="0.2">
      <c r="A180" s="2"/>
      <c r="B180" s="140"/>
      <c r="C180" s="101"/>
      <c r="D180" s="76"/>
      <c r="E180" s="68"/>
      <c r="F180" s="68"/>
      <c r="G180" s="119"/>
      <c r="H180" s="107"/>
      <c r="I180" s="72"/>
      <c r="J180" s="72"/>
      <c r="K180" s="72"/>
      <c r="L180" s="72"/>
      <c r="M180" s="101"/>
      <c r="N180" s="101"/>
      <c r="O180" s="72"/>
      <c r="P180" s="72"/>
      <c r="Q180" s="169"/>
      <c r="R180" s="165">
        <f t="shared" si="214"/>
        <v>0</v>
      </c>
      <c r="S180" s="165">
        <f t="shared" si="215"/>
        <v>0</v>
      </c>
      <c r="T180" s="99">
        <f t="shared" si="216"/>
        <v>0</v>
      </c>
      <c r="U180" s="165">
        <f t="shared" si="217"/>
        <v>0</v>
      </c>
      <c r="V180" s="99">
        <f t="shared" si="218"/>
        <v>0</v>
      </c>
      <c r="W180" s="167">
        <f t="shared" si="219"/>
        <v>0</v>
      </c>
      <c r="X180" s="143"/>
    </row>
    <row r="181" spans="1:28" x14ac:dyDescent="0.2">
      <c r="A181" s="2"/>
      <c r="B181" s="140"/>
      <c r="C181" s="101"/>
      <c r="D181" s="76"/>
      <c r="E181" s="68"/>
      <c r="F181" s="68"/>
      <c r="G181" s="119"/>
      <c r="H181" s="107"/>
      <c r="I181" s="72"/>
      <c r="J181" s="72"/>
      <c r="K181" s="72"/>
      <c r="L181" s="72"/>
      <c r="M181" s="101"/>
      <c r="N181" s="101"/>
      <c r="O181" s="72"/>
      <c r="P181" s="72"/>
      <c r="Q181" s="169"/>
      <c r="R181" s="165">
        <f t="shared" si="214"/>
        <v>0</v>
      </c>
      <c r="S181" s="165">
        <f t="shared" si="215"/>
        <v>0</v>
      </c>
      <c r="T181" s="99">
        <f t="shared" si="216"/>
        <v>0</v>
      </c>
      <c r="U181" s="165">
        <f t="shared" si="217"/>
        <v>0</v>
      </c>
      <c r="V181" s="99">
        <f t="shared" si="218"/>
        <v>0</v>
      </c>
      <c r="W181" s="167">
        <f t="shared" si="219"/>
        <v>0</v>
      </c>
      <c r="X181" s="143"/>
    </row>
    <row r="182" spans="1:28" x14ac:dyDescent="0.2">
      <c r="A182" s="2"/>
      <c r="B182" s="140"/>
      <c r="C182" s="101"/>
      <c r="D182" s="76"/>
      <c r="E182" s="68"/>
      <c r="F182" s="68"/>
      <c r="G182" s="119"/>
      <c r="H182" s="107"/>
      <c r="I182" s="72"/>
      <c r="J182" s="72"/>
      <c r="K182" s="72"/>
      <c r="L182" s="72"/>
      <c r="M182" s="101"/>
      <c r="N182" s="101"/>
      <c r="O182" s="72"/>
      <c r="P182" s="72"/>
      <c r="Q182" s="169"/>
      <c r="R182" s="165">
        <f t="shared" si="214"/>
        <v>0</v>
      </c>
      <c r="S182" s="165">
        <f t="shared" si="215"/>
        <v>0</v>
      </c>
      <c r="T182" s="99">
        <f t="shared" si="216"/>
        <v>0</v>
      </c>
      <c r="U182" s="165">
        <f t="shared" si="217"/>
        <v>0</v>
      </c>
      <c r="V182" s="99">
        <f t="shared" si="218"/>
        <v>0</v>
      </c>
      <c r="W182" s="167">
        <f t="shared" si="219"/>
        <v>0</v>
      </c>
      <c r="X182" s="143"/>
    </row>
    <row r="183" spans="1:28" x14ac:dyDescent="0.2">
      <c r="A183" s="2"/>
      <c r="B183" s="140"/>
      <c r="C183" s="101"/>
      <c r="D183" s="76"/>
      <c r="E183" s="68"/>
      <c r="F183" s="68"/>
      <c r="G183" s="119"/>
      <c r="H183" s="107"/>
      <c r="I183" s="72"/>
      <c r="J183" s="72"/>
      <c r="K183" s="72"/>
      <c r="L183" s="72"/>
      <c r="M183" s="101"/>
      <c r="N183" s="101"/>
      <c r="O183" s="72"/>
      <c r="P183" s="72"/>
      <c r="Q183" s="169"/>
      <c r="R183" s="165">
        <f t="shared" si="214"/>
        <v>0</v>
      </c>
      <c r="S183" s="165">
        <f t="shared" si="215"/>
        <v>0</v>
      </c>
      <c r="T183" s="99">
        <f t="shared" si="216"/>
        <v>0</v>
      </c>
      <c r="U183" s="165">
        <f t="shared" si="217"/>
        <v>0</v>
      </c>
      <c r="V183" s="99">
        <f t="shared" si="218"/>
        <v>0</v>
      </c>
      <c r="W183" s="167">
        <f t="shared" si="219"/>
        <v>0</v>
      </c>
      <c r="X183" s="143"/>
    </row>
    <row r="184" spans="1:28" x14ac:dyDescent="0.2">
      <c r="A184" s="2"/>
      <c r="B184" s="140"/>
      <c r="C184" s="101"/>
      <c r="D184" s="76"/>
      <c r="E184" s="68"/>
      <c r="F184" s="68"/>
      <c r="G184" s="119"/>
      <c r="H184" s="107"/>
      <c r="I184" s="72"/>
      <c r="J184" s="72"/>
      <c r="K184" s="72"/>
      <c r="L184" s="72"/>
      <c r="M184" s="101"/>
      <c r="N184" s="101"/>
      <c r="O184" s="72"/>
      <c r="P184" s="72"/>
      <c r="Q184" s="169"/>
      <c r="R184" s="165">
        <f t="shared" si="214"/>
        <v>0</v>
      </c>
      <c r="S184" s="165">
        <f t="shared" si="215"/>
        <v>0</v>
      </c>
      <c r="T184" s="99">
        <f t="shared" si="216"/>
        <v>0</v>
      </c>
      <c r="U184" s="165">
        <f t="shared" si="217"/>
        <v>0</v>
      </c>
      <c r="V184" s="99">
        <f t="shared" si="218"/>
        <v>0</v>
      </c>
      <c r="W184" s="167">
        <f t="shared" si="219"/>
        <v>0</v>
      </c>
      <c r="X184" s="143"/>
    </row>
    <row r="185" spans="1:28" x14ac:dyDescent="0.2">
      <c r="A185" s="2"/>
      <c r="B185" s="134"/>
      <c r="C185" s="101"/>
      <c r="D185" s="76"/>
      <c r="E185" s="68"/>
      <c r="F185" s="68"/>
      <c r="G185" s="119"/>
      <c r="H185" s="107"/>
      <c r="I185" s="72"/>
      <c r="J185" s="72"/>
      <c r="K185" s="72"/>
      <c r="L185" s="72"/>
      <c r="M185" s="101"/>
      <c r="N185" s="101"/>
      <c r="O185" s="72"/>
      <c r="P185" s="72"/>
      <c r="Q185" s="166"/>
      <c r="R185" s="166"/>
      <c r="S185" s="166"/>
      <c r="T185" s="119"/>
      <c r="U185" s="166"/>
      <c r="V185" s="119"/>
      <c r="W185" s="168"/>
      <c r="X185" s="143"/>
    </row>
    <row r="186" spans="1:28" x14ac:dyDescent="0.2">
      <c r="A186" s="2"/>
      <c r="B186" s="135" t="s">
        <v>87</v>
      </c>
      <c r="C186" s="101"/>
      <c r="D186" s="76"/>
      <c r="E186" s="68"/>
      <c r="F186" s="68"/>
      <c r="G186" s="119"/>
      <c r="H186" s="107"/>
      <c r="I186" s="72"/>
      <c r="J186" s="72"/>
      <c r="K186" s="72"/>
      <c r="L186" s="72"/>
      <c r="M186" s="101"/>
      <c r="N186" s="101"/>
      <c r="O186" s="72"/>
      <c r="P186" s="72"/>
      <c r="Q186" s="166">
        <f t="shared" ref="Q186:V186" si="220">SUM(Q176:Q184)</f>
        <v>0</v>
      </c>
      <c r="R186" s="166">
        <f t="shared" si="220"/>
        <v>0</v>
      </c>
      <c r="S186" s="166">
        <f t="shared" si="220"/>
        <v>0</v>
      </c>
      <c r="T186" s="166">
        <f t="shared" si="220"/>
        <v>0</v>
      </c>
      <c r="U186" s="166">
        <f t="shared" si="220"/>
        <v>0</v>
      </c>
      <c r="V186" s="166">
        <f t="shared" si="220"/>
        <v>0</v>
      </c>
      <c r="W186" s="168">
        <f>SUM(W176:W184)</f>
        <v>0</v>
      </c>
      <c r="X186" s="143"/>
    </row>
    <row r="187" spans="1:28" x14ac:dyDescent="0.2">
      <c r="A187" s="2"/>
      <c r="B187" s="106"/>
      <c r="C187" s="101"/>
      <c r="D187" s="76"/>
      <c r="E187" s="68"/>
      <c r="F187" s="68"/>
      <c r="G187" s="119"/>
      <c r="H187" s="107"/>
      <c r="I187" s="72"/>
      <c r="J187" s="72"/>
      <c r="K187" s="72"/>
      <c r="L187" s="72"/>
      <c r="M187" s="101"/>
      <c r="N187" s="101"/>
      <c r="O187" s="72"/>
      <c r="P187" s="72"/>
      <c r="Q187" s="166"/>
      <c r="R187" s="166"/>
      <c r="S187" s="166"/>
      <c r="T187" s="119"/>
      <c r="U187" s="166"/>
      <c r="V187" s="119"/>
      <c r="W187" s="168"/>
      <c r="X187" s="143"/>
    </row>
    <row r="188" spans="1:28" ht="10.8" thickBot="1" x14ac:dyDescent="0.25">
      <c r="A188" s="218" t="s">
        <v>107</v>
      </c>
      <c r="B188" s="116"/>
      <c r="C188" s="109"/>
      <c r="D188" s="117" t="e">
        <f>SUM(D171+D154)</f>
        <v>#DIV/0!</v>
      </c>
      <c r="E188" s="120" t="e">
        <f>SUM(E171+E154)</f>
        <v>#DIV/0!</v>
      </c>
      <c r="F188" s="120">
        <f>SUM(F171+F154)</f>
        <v>0</v>
      </c>
      <c r="G188" s="109"/>
      <c r="H188" s="109" t="e">
        <f>H171+H154</f>
        <v>#DIV/0!</v>
      </c>
      <c r="I188" s="109" t="e">
        <f>I171+I154</f>
        <v>#DIV/0!</v>
      </c>
      <c r="J188" s="109" t="e">
        <f>J171+J154</f>
        <v>#DIV/0!</v>
      </c>
      <c r="K188" s="109" t="e">
        <f>K171+K154</f>
        <v>#DIV/0!</v>
      </c>
      <c r="L188" s="109" t="e">
        <f>L171+L154</f>
        <v>#DIV/0!</v>
      </c>
      <c r="M188" s="109"/>
      <c r="N188" s="109"/>
      <c r="O188" s="170" t="e">
        <f>O173</f>
        <v>#DIV/0!</v>
      </c>
      <c r="P188" s="170" t="e">
        <f>P173</f>
        <v>#DIV/0!</v>
      </c>
      <c r="Q188" s="170" t="e">
        <f>Q173+Q186</f>
        <v>#DIV/0!</v>
      </c>
      <c r="R188" s="170" t="e">
        <f t="shared" ref="R188:W188" si="221">R173+R186</f>
        <v>#DIV/0!</v>
      </c>
      <c r="S188" s="170" t="e">
        <f t="shared" si="221"/>
        <v>#DIV/0!</v>
      </c>
      <c r="T188" s="170" t="e">
        <f t="shared" si="221"/>
        <v>#DIV/0!</v>
      </c>
      <c r="U188" s="170" t="e">
        <f t="shared" si="221"/>
        <v>#DIV/0!</v>
      </c>
      <c r="V188" s="170" t="e">
        <f t="shared" si="221"/>
        <v>#DIV/0!</v>
      </c>
      <c r="W188" s="219" t="e">
        <f t="shared" si="221"/>
        <v>#DIV/0!</v>
      </c>
      <c r="X188" s="220" t="e">
        <f>W188/X146</f>
        <v>#DIV/0!</v>
      </c>
    </row>
    <row r="189" spans="1:28" x14ac:dyDescent="0.2">
      <c r="A189" s="142"/>
      <c r="B189" s="104"/>
      <c r="C189" s="133"/>
      <c r="D189" s="133"/>
      <c r="E189" s="133"/>
      <c r="F189" s="133"/>
      <c r="G189" s="147"/>
      <c r="H189" s="133"/>
      <c r="I189" s="147"/>
      <c r="J189" s="133"/>
      <c r="K189" s="147"/>
      <c r="L189" s="147"/>
      <c r="M189" s="133"/>
      <c r="N189" s="133"/>
      <c r="O189" s="133"/>
      <c r="P189" s="133"/>
      <c r="Q189" s="133"/>
      <c r="R189" s="133"/>
      <c r="S189" s="133"/>
      <c r="T189" s="133"/>
      <c r="U189" s="133"/>
      <c r="V189" s="133"/>
      <c r="W189" s="148"/>
      <c r="X189" s="173"/>
      <c r="Y189" s="4"/>
      <c r="Z189" s="4"/>
      <c r="AA189" s="4"/>
      <c r="AB189" s="4"/>
    </row>
    <row r="190" spans="1:28" x14ac:dyDescent="0.2">
      <c r="A190" s="239" t="s">
        <v>99</v>
      </c>
      <c r="B190" s="240" t="s">
        <v>127</v>
      </c>
      <c r="C190" s="110"/>
      <c r="D190" s="110"/>
      <c r="E190" s="110"/>
      <c r="F190" s="110"/>
      <c r="G190" s="111"/>
      <c r="H190" s="110"/>
      <c r="I190" s="111"/>
      <c r="J190" s="110"/>
      <c r="K190" s="111"/>
      <c r="L190" s="111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8"/>
      <c r="X190" s="174"/>
      <c r="Y190" s="4"/>
      <c r="Z190" s="4"/>
      <c r="AA190" s="4"/>
      <c r="AB190" s="4"/>
    </row>
    <row r="191" spans="1:28" x14ac:dyDescent="0.2">
      <c r="A191" s="143"/>
      <c r="B191" s="207" t="s">
        <v>137</v>
      </c>
      <c r="C191" s="110"/>
      <c r="D191" s="110"/>
      <c r="E191" s="110"/>
      <c r="F191" s="110"/>
      <c r="G191" s="111"/>
      <c r="H191" s="110"/>
      <c r="I191" s="111"/>
      <c r="J191" s="110"/>
      <c r="K191" s="111"/>
      <c r="L191" s="111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8"/>
      <c r="X191" s="230">
        <v>62858</v>
      </c>
      <c r="Y191" s="4"/>
      <c r="Z191" s="4"/>
      <c r="AA191" s="4"/>
      <c r="AB191" s="4"/>
    </row>
    <row r="192" spans="1:28" x14ac:dyDescent="0.2">
      <c r="A192" s="143"/>
      <c r="B192" s="106" t="s">
        <v>1</v>
      </c>
      <c r="C192" s="97"/>
      <c r="D192" s="77"/>
      <c r="E192" s="95"/>
      <c r="F192" s="95"/>
      <c r="G192" s="98"/>
      <c r="H192" s="97"/>
      <c r="I192" s="98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103"/>
      <c r="X192" s="143"/>
    </row>
    <row r="193" spans="1:24" x14ac:dyDescent="0.2">
      <c r="A193" s="143"/>
      <c r="B193" s="90"/>
      <c r="C193" s="97" t="s">
        <v>30</v>
      </c>
      <c r="D193" s="75" t="e">
        <f t="shared" ref="D193:D198" si="222">F193/$F$7</f>
        <v>#DIV/0!</v>
      </c>
      <c r="E193" s="66" t="e">
        <f t="shared" ref="E193:E198" si="223">F193/$F$7*$E$7</f>
        <v>#DIV/0!</v>
      </c>
      <c r="F193" s="24">
        <v>0</v>
      </c>
      <c r="G193" s="62"/>
      <c r="H193" s="165" t="e">
        <f t="shared" ref="H193:H198" si="224">G193*E193</f>
        <v>#DIV/0!</v>
      </c>
      <c r="I193" s="99" t="e">
        <f t="shared" ref="I193:I198" si="225">E193*$I$6</f>
        <v>#DIV/0!</v>
      </c>
      <c r="J193" s="99" t="e">
        <f t="shared" ref="J193:J198" si="226">H193*$J$6</f>
        <v>#DIV/0!</v>
      </c>
      <c r="K193" s="99" t="e">
        <f t="shared" ref="K193:K198" si="227">MIN(($K$6*$K$7*(E193/2080)),(H193*$K$6))</f>
        <v>#DIV/0!</v>
      </c>
      <c r="L193" s="99" t="e">
        <f t="shared" ref="L193:L198" si="228">MIN(($L$6*$L$7*(E193/2080)),(H193*$L$6))</f>
        <v>#DIV/0!</v>
      </c>
      <c r="M193" s="137"/>
      <c r="N193" s="136"/>
      <c r="O193" s="99" t="e">
        <f t="shared" ref="O193:O198" si="229">N193*H193/100</f>
        <v>#DIV/0!</v>
      </c>
      <c r="P193" s="99" t="e">
        <f t="shared" ref="P193:P198" si="230">SUM(I193:L193)+O193</f>
        <v>#DIV/0!</v>
      </c>
      <c r="Q193" s="99" t="e">
        <f t="shared" ref="Q193:Q198" si="231">H193+P193</f>
        <v>#DIV/0!</v>
      </c>
      <c r="R193" s="99" t="e">
        <f t="shared" ref="R193:R198" si="232">Q193*$R$6</f>
        <v>#DIV/0!</v>
      </c>
      <c r="S193" s="99" t="e">
        <f t="shared" ref="S193:S198" si="233">Q193+R193</f>
        <v>#DIV/0!</v>
      </c>
      <c r="T193" s="99" t="e">
        <f t="shared" ref="T193:T198" si="234">$T$6*S193</f>
        <v>#DIV/0!</v>
      </c>
      <c r="U193" s="165" t="e">
        <f t="shared" ref="U193:U198" si="235">S193+T193</f>
        <v>#DIV/0!</v>
      </c>
      <c r="V193" s="99" t="e">
        <f t="shared" ref="V193:V198" si="236">$V$6*U193</f>
        <v>#DIV/0!</v>
      </c>
      <c r="W193" s="167" t="e">
        <f t="shared" ref="W193:W198" si="237">U193+V193</f>
        <v>#DIV/0!</v>
      </c>
      <c r="X193" s="143"/>
    </row>
    <row r="194" spans="1:24" x14ac:dyDescent="0.2">
      <c r="A194" s="143"/>
      <c r="B194" s="90"/>
      <c r="C194" s="97" t="s">
        <v>30</v>
      </c>
      <c r="D194" s="75" t="e">
        <f t="shared" si="222"/>
        <v>#DIV/0!</v>
      </c>
      <c r="E194" s="66" t="e">
        <f t="shared" si="223"/>
        <v>#DIV/0!</v>
      </c>
      <c r="F194" s="24"/>
      <c r="G194" s="62"/>
      <c r="H194" s="165" t="e">
        <f t="shared" si="224"/>
        <v>#DIV/0!</v>
      </c>
      <c r="I194" s="99" t="e">
        <f t="shared" si="225"/>
        <v>#DIV/0!</v>
      </c>
      <c r="J194" s="99" t="e">
        <f t="shared" si="226"/>
        <v>#DIV/0!</v>
      </c>
      <c r="K194" s="99" t="e">
        <f t="shared" si="227"/>
        <v>#DIV/0!</v>
      </c>
      <c r="L194" s="99" t="e">
        <f t="shared" si="228"/>
        <v>#DIV/0!</v>
      </c>
      <c r="M194" s="137"/>
      <c r="N194" s="136"/>
      <c r="O194" s="99" t="e">
        <f t="shared" si="229"/>
        <v>#DIV/0!</v>
      </c>
      <c r="P194" s="99" t="e">
        <f t="shared" si="230"/>
        <v>#DIV/0!</v>
      </c>
      <c r="Q194" s="99" t="e">
        <f t="shared" si="231"/>
        <v>#DIV/0!</v>
      </c>
      <c r="R194" s="99" t="e">
        <f t="shared" si="232"/>
        <v>#DIV/0!</v>
      </c>
      <c r="S194" s="99" t="e">
        <f t="shared" si="233"/>
        <v>#DIV/0!</v>
      </c>
      <c r="T194" s="99" t="e">
        <f t="shared" si="234"/>
        <v>#DIV/0!</v>
      </c>
      <c r="U194" s="165" t="e">
        <f t="shared" si="235"/>
        <v>#DIV/0!</v>
      </c>
      <c r="V194" s="99" t="e">
        <f t="shared" si="236"/>
        <v>#DIV/0!</v>
      </c>
      <c r="W194" s="167" t="e">
        <f t="shared" si="237"/>
        <v>#DIV/0!</v>
      </c>
      <c r="X194" s="143"/>
    </row>
    <row r="195" spans="1:24" x14ac:dyDescent="0.2">
      <c r="A195" s="143"/>
      <c r="B195" s="90"/>
      <c r="C195" s="97" t="s">
        <v>30</v>
      </c>
      <c r="D195" s="75" t="e">
        <f t="shared" si="222"/>
        <v>#DIV/0!</v>
      </c>
      <c r="E195" s="66" t="e">
        <f t="shared" si="223"/>
        <v>#DIV/0!</v>
      </c>
      <c r="F195" s="84"/>
      <c r="G195" s="62"/>
      <c r="H195" s="165" t="e">
        <f t="shared" si="224"/>
        <v>#DIV/0!</v>
      </c>
      <c r="I195" s="99" t="e">
        <f t="shared" si="225"/>
        <v>#DIV/0!</v>
      </c>
      <c r="J195" s="99" t="e">
        <f t="shared" si="226"/>
        <v>#DIV/0!</v>
      </c>
      <c r="K195" s="99" t="e">
        <f t="shared" si="227"/>
        <v>#DIV/0!</v>
      </c>
      <c r="L195" s="99" t="e">
        <f t="shared" si="228"/>
        <v>#DIV/0!</v>
      </c>
      <c r="M195" s="137"/>
      <c r="N195" s="136"/>
      <c r="O195" s="99" t="e">
        <f t="shared" si="229"/>
        <v>#DIV/0!</v>
      </c>
      <c r="P195" s="99" t="e">
        <f t="shared" si="230"/>
        <v>#DIV/0!</v>
      </c>
      <c r="Q195" s="99" t="e">
        <f t="shared" si="231"/>
        <v>#DIV/0!</v>
      </c>
      <c r="R195" s="99" t="e">
        <f t="shared" si="232"/>
        <v>#DIV/0!</v>
      </c>
      <c r="S195" s="99" t="e">
        <f t="shared" si="233"/>
        <v>#DIV/0!</v>
      </c>
      <c r="T195" s="99" t="e">
        <f t="shared" si="234"/>
        <v>#DIV/0!</v>
      </c>
      <c r="U195" s="165" t="e">
        <f t="shared" si="235"/>
        <v>#DIV/0!</v>
      </c>
      <c r="V195" s="99" t="e">
        <f t="shared" si="236"/>
        <v>#DIV/0!</v>
      </c>
      <c r="W195" s="167" t="e">
        <f t="shared" si="237"/>
        <v>#DIV/0!</v>
      </c>
      <c r="X195" s="143"/>
    </row>
    <row r="196" spans="1:24" x14ac:dyDescent="0.2">
      <c r="A196" s="143"/>
      <c r="B196" s="90"/>
      <c r="C196" s="97" t="s">
        <v>30</v>
      </c>
      <c r="D196" s="75" t="e">
        <f t="shared" si="222"/>
        <v>#DIV/0!</v>
      </c>
      <c r="E196" s="66" t="e">
        <f t="shared" si="223"/>
        <v>#DIV/0!</v>
      </c>
      <c r="F196" s="24"/>
      <c r="G196" s="62"/>
      <c r="H196" s="165" t="e">
        <f t="shared" si="224"/>
        <v>#DIV/0!</v>
      </c>
      <c r="I196" s="99" t="e">
        <f t="shared" si="225"/>
        <v>#DIV/0!</v>
      </c>
      <c r="J196" s="99" t="e">
        <f t="shared" si="226"/>
        <v>#DIV/0!</v>
      </c>
      <c r="K196" s="99" t="e">
        <f t="shared" si="227"/>
        <v>#DIV/0!</v>
      </c>
      <c r="L196" s="99" t="e">
        <f t="shared" si="228"/>
        <v>#DIV/0!</v>
      </c>
      <c r="M196" s="137"/>
      <c r="N196" s="136"/>
      <c r="O196" s="99" t="e">
        <f t="shared" si="229"/>
        <v>#DIV/0!</v>
      </c>
      <c r="P196" s="99" t="e">
        <f t="shared" si="230"/>
        <v>#DIV/0!</v>
      </c>
      <c r="Q196" s="99" t="e">
        <f t="shared" si="231"/>
        <v>#DIV/0!</v>
      </c>
      <c r="R196" s="99" t="e">
        <f t="shared" si="232"/>
        <v>#DIV/0!</v>
      </c>
      <c r="S196" s="99" t="e">
        <f t="shared" si="233"/>
        <v>#DIV/0!</v>
      </c>
      <c r="T196" s="99" t="e">
        <f t="shared" si="234"/>
        <v>#DIV/0!</v>
      </c>
      <c r="U196" s="165" t="e">
        <f t="shared" si="235"/>
        <v>#DIV/0!</v>
      </c>
      <c r="V196" s="99" t="e">
        <f t="shared" si="236"/>
        <v>#DIV/0!</v>
      </c>
      <c r="W196" s="167" t="e">
        <f t="shared" si="237"/>
        <v>#DIV/0!</v>
      </c>
      <c r="X196" s="143"/>
    </row>
    <row r="197" spans="1:24" x14ac:dyDescent="0.2">
      <c r="A197" s="143"/>
      <c r="B197" s="90"/>
      <c r="C197" s="97" t="s">
        <v>30</v>
      </c>
      <c r="D197" s="75" t="e">
        <f t="shared" si="222"/>
        <v>#DIV/0!</v>
      </c>
      <c r="E197" s="66" t="e">
        <f t="shared" si="223"/>
        <v>#DIV/0!</v>
      </c>
      <c r="F197" s="84"/>
      <c r="G197" s="62"/>
      <c r="H197" s="165" t="e">
        <f t="shared" si="224"/>
        <v>#DIV/0!</v>
      </c>
      <c r="I197" s="99" t="e">
        <f t="shared" si="225"/>
        <v>#DIV/0!</v>
      </c>
      <c r="J197" s="99" t="e">
        <f t="shared" si="226"/>
        <v>#DIV/0!</v>
      </c>
      <c r="K197" s="99" t="e">
        <f t="shared" si="227"/>
        <v>#DIV/0!</v>
      </c>
      <c r="L197" s="99" t="e">
        <f t="shared" si="228"/>
        <v>#DIV/0!</v>
      </c>
      <c r="M197" s="53"/>
      <c r="N197" s="85"/>
      <c r="O197" s="99" t="e">
        <f t="shared" si="229"/>
        <v>#DIV/0!</v>
      </c>
      <c r="P197" s="99" t="e">
        <f t="shared" si="230"/>
        <v>#DIV/0!</v>
      </c>
      <c r="Q197" s="99" t="e">
        <f t="shared" si="231"/>
        <v>#DIV/0!</v>
      </c>
      <c r="R197" s="99" t="e">
        <f t="shared" si="232"/>
        <v>#DIV/0!</v>
      </c>
      <c r="S197" s="99" t="e">
        <f t="shared" si="233"/>
        <v>#DIV/0!</v>
      </c>
      <c r="T197" s="99" t="e">
        <f t="shared" si="234"/>
        <v>#DIV/0!</v>
      </c>
      <c r="U197" s="165" t="e">
        <f t="shared" si="235"/>
        <v>#DIV/0!</v>
      </c>
      <c r="V197" s="99" t="e">
        <f t="shared" si="236"/>
        <v>#DIV/0!</v>
      </c>
      <c r="W197" s="167" t="e">
        <f t="shared" si="237"/>
        <v>#DIV/0!</v>
      </c>
      <c r="X197" s="143"/>
    </row>
    <row r="198" spans="1:24" x14ac:dyDescent="0.2">
      <c r="A198" s="143"/>
      <c r="B198" s="90"/>
      <c r="C198" s="97" t="s">
        <v>30</v>
      </c>
      <c r="D198" s="75" t="e">
        <f t="shared" si="222"/>
        <v>#DIV/0!</v>
      </c>
      <c r="E198" s="66" t="e">
        <f t="shared" si="223"/>
        <v>#DIV/0!</v>
      </c>
      <c r="F198" s="24"/>
      <c r="G198" s="62"/>
      <c r="H198" s="165" t="e">
        <f t="shared" si="224"/>
        <v>#DIV/0!</v>
      </c>
      <c r="I198" s="99" t="e">
        <f t="shared" si="225"/>
        <v>#DIV/0!</v>
      </c>
      <c r="J198" s="99" t="e">
        <f t="shared" si="226"/>
        <v>#DIV/0!</v>
      </c>
      <c r="K198" s="99" t="e">
        <f t="shared" si="227"/>
        <v>#DIV/0!</v>
      </c>
      <c r="L198" s="99" t="e">
        <f t="shared" si="228"/>
        <v>#DIV/0!</v>
      </c>
      <c r="M198" s="53"/>
      <c r="N198" s="85"/>
      <c r="O198" s="99" t="e">
        <f t="shared" si="229"/>
        <v>#DIV/0!</v>
      </c>
      <c r="P198" s="99" t="e">
        <f t="shared" si="230"/>
        <v>#DIV/0!</v>
      </c>
      <c r="Q198" s="99" t="e">
        <f t="shared" si="231"/>
        <v>#DIV/0!</v>
      </c>
      <c r="R198" s="99" t="e">
        <f t="shared" si="232"/>
        <v>#DIV/0!</v>
      </c>
      <c r="S198" s="99" t="e">
        <f t="shared" si="233"/>
        <v>#DIV/0!</v>
      </c>
      <c r="T198" s="99" t="e">
        <f t="shared" si="234"/>
        <v>#DIV/0!</v>
      </c>
      <c r="U198" s="165" t="e">
        <f t="shared" si="235"/>
        <v>#DIV/0!</v>
      </c>
      <c r="V198" s="99" t="e">
        <f t="shared" si="236"/>
        <v>#DIV/0!</v>
      </c>
      <c r="W198" s="167" t="e">
        <f t="shared" si="237"/>
        <v>#DIV/0!</v>
      </c>
      <c r="X198" s="143"/>
    </row>
    <row r="199" spans="1:24" s="2" customFormat="1" x14ac:dyDescent="0.2">
      <c r="A199" s="144"/>
      <c r="B199" s="106" t="s">
        <v>2</v>
      </c>
      <c r="C199" s="101"/>
      <c r="D199" s="76" t="e">
        <f>SUM(D193:D198)</f>
        <v>#DIV/0!</v>
      </c>
      <c r="E199" s="68" t="e">
        <f>SUM(E193:E198)</f>
        <v>#DIV/0!</v>
      </c>
      <c r="F199" s="68">
        <f>SUM(F193:F198)</f>
        <v>0</v>
      </c>
      <c r="G199" s="119"/>
      <c r="H199" s="166" t="e">
        <f>SUM(H193:H198)</f>
        <v>#DIV/0!</v>
      </c>
      <c r="I199" s="119" t="e">
        <f>SUM(I193:I198)</f>
        <v>#DIV/0!</v>
      </c>
      <c r="J199" s="119" t="e">
        <f>SUM(J193:J198)</f>
        <v>#DIV/0!</v>
      </c>
      <c r="K199" s="119" t="e">
        <f>SUM(K193:K198)</f>
        <v>#DIV/0!</v>
      </c>
      <c r="L199" s="119" t="e">
        <f>SUM(L193:L198)</f>
        <v>#DIV/0!</v>
      </c>
      <c r="M199" s="101"/>
      <c r="N199" s="101"/>
      <c r="O199" s="119" t="e">
        <f t="shared" ref="O199:W199" si="238">SUM(O193:O198)</f>
        <v>#DIV/0!</v>
      </c>
      <c r="P199" s="119" t="e">
        <f t="shared" si="238"/>
        <v>#DIV/0!</v>
      </c>
      <c r="Q199" s="166" t="e">
        <f t="shared" si="238"/>
        <v>#DIV/0!</v>
      </c>
      <c r="R199" s="166" t="e">
        <f t="shared" si="238"/>
        <v>#DIV/0!</v>
      </c>
      <c r="S199" s="166" t="e">
        <f t="shared" si="238"/>
        <v>#DIV/0!</v>
      </c>
      <c r="T199" s="119" t="e">
        <f t="shared" si="238"/>
        <v>#DIV/0!</v>
      </c>
      <c r="U199" s="166" t="e">
        <f t="shared" si="238"/>
        <v>#DIV/0!</v>
      </c>
      <c r="V199" s="119" t="e">
        <f t="shared" si="238"/>
        <v>#DIV/0!</v>
      </c>
      <c r="W199" s="168" t="e">
        <f t="shared" si="238"/>
        <v>#DIV/0!</v>
      </c>
      <c r="X199" s="144"/>
    </row>
    <row r="200" spans="1:24" x14ac:dyDescent="0.2">
      <c r="A200" s="143"/>
      <c r="B200" s="106"/>
      <c r="C200" s="97"/>
      <c r="D200" s="77"/>
      <c r="E200" s="69"/>
      <c r="F200" s="105"/>
      <c r="G200" s="99"/>
      <c r="H200" s="165"/>
      <c r="I200" s="99"/>
      <c r="J200" s="166"/>
      <c r="K200" s="165"/>
      <c r="L200" s="165"/>
      <c r="M200" s="97"/>
      <c r="N200" s="97"/>
      <c r="O200" s="165"/>
      <c r="P200" s="165"/>
      <c r="Q200" s="165"/>
      <c r="R200" s="165"/>
      <c r="S200" s="165"/>
      <c r="T200" s="165"/>
      <c r="U200" s="165"/>
      <c r="V200" s="165"/>
      <c r="W200" s="167"/>
      <c r="X200" s="143"/>
    </row>
    <row r="201" spans="1:24" x14ac:dyDescent="0.2">
      <c r="A201" s="143"/>
      <c r="B201" s="106" t="s">
        <v>89</v>
      </c>
      <c r="C201" s="97"/>
      <c r="D201" s="77"/>
      <c r="E201" s="69"/>
      <c r="F201" s="105"/>
      <c r="G201" s="99"/>
      <c r="H201" s="165"/>
      <c r="I201" s="99"/>
      <c r="J201" s="165"/>
      <c r="K201" s="165"/>
      <c r="L201" s="165"/>
      <c r="M201" s="97"/>
      <c r="N201" s="97"/>
      <c r="O201" s="165"/>
      <c r="P201" s="165"/>
      <c r="Q201" s="165"/>
      <c r="R201" s="165"/>
      <c r="S201" s="165"/>
      <c r="T201" s="165"/>
      <c r="U201" s="165"/>
      <c r="V201" s="165"/>
      <c r="W201" s="167"/>
      <c r="X201" s="143"/>
    </row>
    <row r="202" spans="1:24" x14ac:dyDescent="0.2">
      <c r="A202" s="143"/>
      <c r="B202" s="123"/>
      <c r="C202" s="97" t="s">
        <v>30</v>
      </c>
      <c r="D202" s="75" t="e">
        <f t="shared" ref="D202:D208" si="239">F202/$F$8</f>
        <v>#DIV/0!</v>
      </c>
      <c r="E202" s="66" t="e">
        <f t="shared" ref="E202:E208" si="240">F202/$F$8*$E$8</f>
        <v>#DIV/0!</v>
      </c>
      <c r="F202" s="84"/>
      <c r="G202" s="62"/>
      <c r="H202" s="165" t="e">
        <f>G202*E202</f>
        <v>#DIV/0!</v>
      </c>
      <c r="I202" s="99" t="e">
        <f>E202*$I$6</f>
        <v>#DIV/0!</v>
      </c>
      <c r="J202" s="99" t="e">
        <f>H202*$J$6</f>
        <v>#DIV/0!</v>
      </c>
      <c r="K202" s="99" t="e">
        <f>MIN(($K$6*$K$7*(E202/2080)),(H202*$K$6))</f>
        <v>#DIV/0!</v>
      </c>
      <c r="L202" s="99" t="e">
        <f>MIN(($L$6*$L$7*(E202/2080)),(H202*$L$6))</f>
        <v>#DIV/0!</v>
      </c>
      <c r="M202" s="137"/>
      <c r="N202" s="136"/>
      <c r="O202" s="99" t="e">
        <f>N202*H202/100</f>
        <v>#DIV/0!</v>
      </c>
      <c r="P202" s="99" t="e">
        <f>SUM(I202:L202)+O202</f>
        <v>#DIV/0!</v>
      </c>
      <c r="Q202" s="165" t="e">
        <f>H202+P202</f>
        <v>#DIV/0!</v>
      </c>
      <c r="R202" s="165" t="e">
        <f>Q202*$R$6</f>
        <v>#DIV/0!</v>
      </c>
      <c r="S202" s="165" t="e">
        <f>R202+Q202</f>
        <v>#DIV/0!</v>
      </c>
      <c r="T202" s="99" t="e">
        <f>$T$6*S202</f>
        <v>#DIV/0!</v>
      </c>
      <c r="U202" s="165" t="e">
        <f>S202+T202</f>
        <v>#DIV/0!</v>
      </c>
      <c r="V202" s="99" t="e">
        <f>$V$6*U202</f>
        <v>#DIV/0!</v>
      </c>
      <c r="W202" s="167" t="e">
        <f>U202+V202</f>
        <v>#DIV/0!</v>
      </c>
      <c r="X202" s="143"/>
    </row>
    <row r="203" spans="1:24" x14ac:dyDescent="0.2">
      <c r="A203" s="143"/>
      <c r="B203" s="123"/>
      <c r="C203" s="97" t="s">
        <v>30</v>
      </c>
      <c r="D203" s="75" t="e">
        <f t="shared" si="239"/>
        <v>#DIV/0!</v>
      </c>
      <c r="E203" s="66" t="e">
        <f t="shared" si="240"/>
        <v>#DIV/0!</v>
      </c>
      <c r="F203" s="24"/>
      <c r="G203" s="62"/>
      <c r="H203" s="165" t="e">
        <f t="shared" ref="H203:H208" si="241">G203*E203</f>
        <v>#DIV/0!</v>
      </c>
      <c r="I203" s="99" t="e">
        <f t="shared" ref="I203:I208" si="242">E203*$I$6</f>
        <v>#DIV/0!</v>
      </c>
      <c r="J203" s="99" t="e">
        <f t="shared" ref="J203:J208" si="243">H203*$J$6</f>
        <v>#DIV/0!</v>
      </c>
      <c r="K203" s="99" t="e">
        <f t="shared" ref="K203:K208" si="244">MIN(($K$6*$K$7*(E203/2080)),(H203*$K$6))</f>
        <v>#DIV/0!</v>
      </c>
      <c r="L203" s="99" t="e">
        <f t="shared" ref="L203:L208" si="245">MIN(($L$6*$L$7*(E203/2080)),(H203*$L$6))</f>
        <v>#DIV/0!</v>
      </c>
      <c r="M203" s="137"/>
      <c r="N203" s="136"/>
      <c r="O203" s="99" t="e">
        <f t="shared" ref="O203:O208" si="246">N203*H203/100</f>
        <v>#DIV/0!</v>
      </c>
      <c r="P203" s="99" t="e">
        <f t="shared" ref="P203:P208" si="247">SUM(I203:L203)+O203</f>
        <v>#DIV/0!</v>
      </c>
      <c r="Q203" s="165" t="e">
        <f t="shared" ref="Q203:Q208" si="248">H203+P203</f>
        <v>#DIV/0!</v>
      </c>
      <c r="R203" s="165" t="e">
        <f t="shared" ref="R203:R208" si="249">Q203*$R$6</f>
        <v>#DIV/0!</v>
      </c>
      <c r="S203" s="165" t="e">
        <f t="shared" ref="S203:S208" si="250">R203+Q203</f>
        <v>#DIV/0!</v>
      </c>
      <c r="T203" s="99" t="e">
        <f t="shared" ref="T203:T208" si="251">$T$6*S203</f>
        <v>#DIV/0!</v>
      </c>
      <c r="U203" s="165" t="e">
        <f t="shared" ref="U203:U208" si="252">S203+T203</f>
        <v>#DIV/0!</v>
      </c>
      <c r="V203" s="99" t="e">
        <f t="shared" ref="V203:V208" si="253">$V$6*U203</f>
        <v>#DIV/0!</v>
      </c>
      <c r="W203" s="167" t="e">
        <f t="shared" ref="W203:W208" si="254">U203+V203</f>
        <v>#DIV/0!</v>
      </c>
      <c r="X203" s="143"/>
    </row>
    <row r="204" spans="1:24" x14ac:dyDescent="0.2">
      <c r="A204" s="143"/>
      <c r="B204" s="123"/>
      <c r="C204" s="97" t="s">
        <v>30</v>
      </c>
      <c r="D204" s="75" t="e">
        <f t="shared" si="239"/>
        <v>#DIV/0!</v>
      </c>
      <c r="E204" s="66" t="e">
        <f t="shared" si="240"/>
        <v>#DIV/0!</v>
      </c>
      <c r="F204" s="24">
        <v>0</v>
      </c>
      <c r="G204" s="62"/>
      <c r="H204" s="165" t="e">
        <f t="shared" si="241"/>
        <v>#DIV/0!</v>
      </c>
      <c r="I204" s="99" t="e">
        <f t="shared" si="242"/>
        <v>#DIV/0!</v>
      </c>
      <c r="J204" s="99" t="e">
        <f t="shared" si="243"/>
        <v>#DIV/0!</v>
      </c>
      <c r="K204" s="99" t="e">
        <f t="shared" si="244"/>
        <v>#DIV/0!</v>
      </c>
      <c r="L204" s="99" t="e">
        <f t="shared" si="245"/>
        <v>#DIV/0!</v>
      </c>
      <c r="M204" s="137"/>
      <c r="N204" s="136"/>
      <c r="O204" s="99" t="e">
        <f t="shared" si="246"/>
        <v>#DIV/0!</v>
      </c>
      <c r="P204" s="99" t="e">
        <f t="shared" si="247"/>
        <v>#DIV/0!</v>
      </c>
      <c r="Q204" s="165" t="e">
        <f t="shared" si="248"/>
        <v>#DIV/0!</v>
      </c>
      <c r="R204" s="165" t="e">
        <f t="shared" si="249"/>
        <v>#DIV/0!</v>
      </c>
      <c r="S204" s="165" t="e">
        <f t="shared" si="250"/>
        <v>#DIV/0!</v>
      </c>
      <c r="T204" s="99" t="e">
        <f t="shared" si="251"/>
        <v>#DIV/0!</v>
      </c>
      <c r="U204" s="165" t="e">
        <f t="shared" si="252"/>
        <v>#DIV/0!</v>
      </c>
      <c r="V204" s="99" t="e">
        <f t="shared" si="253"/>
        <v>#DIV/0!</v>
      </c>
      <c r="W204" s="167" t="e">
        <f t="shared" si="254"/>
        <v>#DIV/0!</v>
      </c>
      <c r="X204" s="143"/>
    </row>
    <row r="205" spans="1:24" x14ac:dyDescent="0.2">
      <c r="A205" s="143"/>
      <c r="B205" s="123"/>
      <c r="C205" s="97" t="s">
        <v>30</v>
      </c>
      <c r="D205" s="75" t="e">
        <f t="shared" si="239"/>
        <v>#DIV/0!</v>
      </c>
      <c r="E205" s="66" t="e">
        <f t="shared" si="240"/>
        <v>#DIV/0!</v>
      </c>
      <c r="F205" s="24"/>
      <c r="G205" s="62"/>
      <c r="H205" s="165" t="e">
        <f t="shared" si="241"/>
        <v>#DIV/0!</v>
      </c>
      <c r="I205" s="99" t="e">
        <f t="shared" si="242"/>
        <v>#DIV/0!</v>
      </c>
      <c r="J205" s="99" t="e">
        <f t="shared" si="243"/>
        <v>#DIV/0!</v>
      </c>
      <c r="K205" s="99" t="e">
        <f t="shared" si="244"/>
        <v>#DIV/0!</v>
      </c>
      <c r="L205" s="99" t="e">
        <f t="shared" si="245"/>
        <v>#DIV/0!</v>
      </c>
      <c r="M205" s="53"/>
      <c r="N205" s="85"/>
      <c r="O205" s="99" t="e">
        <f t="shared" si="246"/>
        <v>#DIV/0!</v>
      </c>
      <c r="P205" s="99" t="e">
        <f t="shared" si="247"/>
        <v>#DIV/0!</v>
      </c>
      <c r="Q205" s="165" t="e">
        <f t="shared" si="248"/>
        <v>#DIV/0!</v>
      </c>
      <c r="R205" s="165" t="e">
        <f t="shared" si="249"/>
        <v>#DIV/0!</v>
      </c>
      <c r="S205" s="165" t="e">
        <f t="shared" si="250"/>
        <v>#DIV/0!</v>
      </c>
      <c r="T205" s="99" t="e">
        <f t="shared" si="251"/>
        <v>#DIV/0!</v>
      </c>
      <c r="U205" s="165" t="e">
        <f t="shared" si="252"/>
        <v>#DIV/0!</v>
      </c>
      <c r="V205" s="99" t="e">
        <f t="shared" si="253"/>
        <v>#DIV/0!</v>
      </c>
      <c r="W205" s="167" t="e">
        <f t="shared" si="254"/>
        <v>#DIV/0!</v>
      </c>
      <c r="X205" s="143"/>
    </row>
    <row r="206" spans="1:24" x14ac:dyDescent="0.2">
      <c r="A206" s="143"/>
      <c r="B206" s="123"/>
      <c r="C206" s="97" t="s">
        <v>30</v>
      </c>
      <c r="D206" s="75" t="e">
        <f t="shared" si="239"/>
        <v>#DIV/0!</v>
      </c>
      <c r="E206" s="66" t="e">
        <f t="shared" si="240"/>
        <v>#DIV/0!</v>
      </c>
      <c r="F206" s="24"/>
      <c r="G206" s="62"/>
      <c r="H206" s="165" t="e">
        <f t="shared" si="241"/>
        <v>#DIV/0!</v>
      </c>
      <c r="I206" s="99" t="e">
        <f t="shared" si="242"/>
        <v>#DIV/0!</v>
      </c>
      <c r="J206" s="99" t="e">
        <f t="shared" si="243"/>
        <v>#DIV/0!</v>
      </c>
      <c r="K206" s="99" t="e">
        <f t="shared" si="244"/>
        <v>#DIV/0!</v>
      </c>
      <c r="L206" s="99" t="e">
        <f t="shared" si="245"/>
        <v>#DIV/0!</v>
      </c>
      <c r="M206" s="53"/>
      <c r="N206" s="85"/>
      <c r="O206" s="99" t="e">
        <f t="shared" si="246"/>
        <v>#DIV/0!</v>
      </c>
      <c r="P206" s="99" t="e">
        <f t="shared" si="247"/>
        <v>#DIV/0!</v>
      </c>
      <c r="Q206" s="165" t="e">
        <f t="shared" si="248"/>
        <v>#DIV/0!</v>
      </c>
      <c r="R206" s="165" t="e">
        <f t="shared" si="249"/>
        <v>#DIV/0!</v>
      </c>
      <c r="S206" s="165" t="e">
        <f t="shared" si="250"/>
        <v>#DIV/0!</v>
      </c>
      <c r="T206" s="99" t="e">
        <f t="shared" si="251"/>
        <v>#DIV/0!</v>
      </c>
      <c r="U206" s="165" t="e">
        <f t="shared" si="252"/>
        <v>#DIV/0!</v>
      </c>
      <c r="V206" s="99" t="e">
        <f t="shared" si="253"/>
        <v>#DIV/0!</v>
      </c>
      <c r="W206" s="167" t="e">
        <f t="shared" si="254"/>
        <v>#DIV/0!</v>
      </c>
      <c r="X206" s="143"/>
    </row>
    <row r="207" spans="1:24" x14ac:dyDescent="0.2">
      <c r="A207" s="143"/>
      <c r="B207" s="123"/>
      <c r="C207" s="97" t="s">
        <v>30</v>
      </c>
      <c r="D207" s="75" t="e">
        <f t="shared" si="239"/>
        <v>#DIV/0!</v>
      </c>
      <c r="E207" s="66" t="e">
        <f t="shared" si="240"/>
        <v>#DIV/0!</v>
      </c>
      <c r="F207" s="24"/>
      <c r="G207" s="62"/>
      <c r="H207" s="165" t="e">
        <f t="shared" si="241"/>
        <v>#DIV/0!</v>
      </c>
      <c r="I207" s="99" t="e">
        <f t="shared" si="242"/>
        <v>#DIV/0!</v>
      </c>
      <c r="J207" s="99" t="e">
        <f t="shared" si="243"/>
        <v>#DIV/0!</v>
      </c>
      <c r="K207" s="99" t="e">
        <f t="shared" si="244"/>
        <v>#DIV/0!</v>
      </c>
      <c r="L207" s="99" t="e">
        <f t="shared" si="245"/>
        <v>#DIV/0!</v>
      </c>
      <c r="M207" s="53"/>
      <c r="N207" s="85"/>
      <c r="O207" s="99" t="e">
        <f t="shared" si="246"/>
        <v>#DIV/0!</v>
      </c>
      <c r="P207" s="99" t="e">
        <f t="shared" si="247"/>
        <v>#DIV/0!</v>
      </c>
      <c r="Q207" s="165" t="e">
        <f t="shared" si="248"/>
        <v>#DIV/0!</v>
      </c>
      <c r="R207" s="165" t="e">
        <f t="shared" si="249"/>
        <v>#DIV/0!</v>
      </c>
      <c r="S207" s="165" t="e">
        <f t="shared" si="250"/>
        <v>#DIV/0!</v>
      </c>
      <c r="T207" s="99" t="e">
        <f t="shared" si="251"/>
        <v>#DIV/0!</v>
      </c>
      <c r="U207" s="165" t="e">
        <f t="shared" si="252"/>
        <v>#DIV/0!</v>
      </c>
      <c r="V207" s="99" t="e">
        <f t="shared" si="253"/>
        <v>#DIV/0!</v>
      </c>
      <c r="W207" s="167" t="e">
        <f t="shared" si="254"/>
        <v>#DIV/0!</v>
      </c>
      <c r="X207" s="143"/>
    </row>
    <row r="208" spans="1:24" x14ac:dyDescent="0.2">
      <c r="A208" s="143"/>
      <c r="B208" s="123"/>
      <c r="C208" s="97" t="s">
        <v>30</v>
      </c>
      <c r="D208" s="75" t="e">
        <f t="shared" si="239"/>
        <v>#DIV/0!</v>
      </c>
      <c r="E208" s="66" t="e">
        <f t="shared" si="240"/>
        <v>#DIV/0!</v>
      </c>
      <c r="F208" s="24"/>
      <c r="G208" s="62"/>
      <c r="H208" s="165" t="e">
        <f t="shared" si="241"/>
        <v>#DIV/0!</v>
      </c>
      <c r="I208" s="99" t="e">
        <f t="shared" si="242"/>
        <v>#DIV/0!</v>
      </c>
      <c r="J208" s="99" t="e">
        <f t="shared" si="243"/>
        <v>#DIV/0!</v>
      </c>
      <c r="K208" s="99" t="e">
        <f t="shared" si="244"/>
        <v>#DIV/0!</v>
      </c>
      <c r="L208" s="99" t="e">
        <f t="shared" si="245"/>
        <v>#DIV/0!</v>
      </c>
      <c r="M208" s="53"/>
      <c r="N208" s="85"/>
      <c r="O208" s="99" t="e">
        <f t="shared" si="246"/>
        <v>#DIV/0!</v>
      </c>
      <c r="P208" s="99" t="e">
        <f t="shared" si="247"/>
        <v>#DIV/0!</v>
      </c>
      <c r="Q208" s="165" t="e">
        <f t="shared" si="248"/>
        <v>#DIV/0!</v>
      </c>
      <c r="R208" s="165" t="e">
        <f t="shared" si="249"/>
        <v>#DIV/0!</v>
      </c>
      <c r="S208" s="165" t="e">
        <f t="shared" si="250"/>
        <v>#DIV/0!</v>
      </c>
      <c r="T208" s="99" t="e">
        <f t="shared" si="251"/>
        <v>#DIV/0!</v>
      </c>
      <c r="U208" s="165" t="e">
        <f t="shared" si="252"/>
        <v>#DIV/0!</v>
      </c>
      <c r="V208" s="99" t="e">
        <f t="shared" si="253"/>
        <v>#DIV/0!</v>
      </c>
      <c r="W208" s="167" t="e">
        <f t="shared" si="254"/>
        <v>#DIV/0!</v>
      </c>
      <c r="X208" s="143"/>
    </row>
    <row r="209" spans="1:24" x14ac:dyDescent="0.2">
      <c r="A209" s="143"/>
      <c r="B209" s="106" t="s">
        <v>92</v>
      </c>
      <c r="C209" s="97"/>
      <c r="D209" s="75"/>
      <c r="E209" s="66"/>
      <c r="F209" s="66"/>
      <c r="G209" s="99"/>
      <c r="H209" s="165"/>
      <c r="I209" s="99"/>
      <c r="J209" s="99"/>
      <c r="K209" s="99"/>
      <c r="L209" s="99"/>
      <c r="M209" s="97"/>
      <c r="N209" s="125"/>
      <c r="O209" s="99"/>
      <c r="P209" s="99"/>
      <c r="Q209" s="165"/>
      <c r="R209" s="165"/>
      <c r="S209" s="165"/>
      <c r="T209" s="99"/>
      <c r="U209" s="165"/>
      <c r="V209" s="99"/>
      <c r="W209" s="167"/>
      <c r="X209" s="143"/>
    </row>
    <row r="210" spans="1:24" x14ac:dyDescent="0.2">
      <c r="A210" s="143"/>
      <c r="B210" s="123"/>
      <c r="C210" s="97" t="s">
        <v>30</v>
      </c>
      <c r="D210" s="75" t="e">
        <f t="shared" ref="D210:D215" si="255">F210/$F$7</f>
        <v>#DIV/0!</v>
      </c>
      <c r="E210" s="66" t="e">
        <f t="shared" ref="E210:E215" si="256">F210/$F$7*$E$7</f>
        <v>#DIV/0!</v>
      </c>
      <c r="F210" s="24"/>
      <c r="G210" s="62"/>
      <c r="H210" s="165" t="e">
        <f t="shared" ref="H210:H215" si="257">G210*E210</f>
        <v>#DIV/0!</v>
      </c>
      <c r="I210" s="99" t="e">
        <f t="shared" ref="I210:I215" si="258">E210*$I$6</f>
        <v>#DIV/0!</v>
      </c>
      <c r="J210" s="99" t="e">
        <f t="shared" ref="J210:J215" si="259">H210*$J$6</f>
        <v>#DIV/0!</v>
      </c>
      <c r="K210" s="99" t="e">
        <f t="shared" ref="K210:K215" si="260">MIN(($K$6*$K$7*(E210/2080)),(H210*$K$6))</f>
        <v>#DIV/0!</v>
      </c>
      <c r="L210" s="99" t="e">
        <f t="shared" ref="L210:L215" si="261">MIN(($L$6*$L$7*(E210/2080)),(H210*$L$6))</f>
        <v>#DIV/0!</v>
      </c>
      <c r="M210" s="137"/>
      <c r="N210" s="136"/>
      <c r="O210" s="99" t="e">
        <f t="shared" ref="O210:O215" si="262">N210*H210/100</f>
        <v>#DIV/0!</v>
      </c>
      <c r="P210" s="99" t="e">
        <f t="shared" ref="P210:P215" si="263">SUM(I210:L210)+O210</f>
        <v>#DIV/0!</v>
      </c>
      <c r="Q210" s="165" t="e">
        <f t="shared" ref="Q210:Q215" si="264">H210+P210</f>
        <v>#DIV/0!</v>
      </c>
      <c r="R210" s="165" t="e">
        <f t="shared" ref="R210:R215" si="265">Q210*$R$6</f>
        <v>#DIV/0!</v>
      </c>
      <c r="S210" s="165" t="e">
        <f t="shared" ref="S210:S215" si="266">R210+Q210</f>
        <v>#DIV/0!</v>
      </c>
      <c r="T210" s="99" t="e">
        <f t="shared" ref="T210:T215" si="267">$T$6*S210</f>
        <v>#DIV/0!</v>
      </c>
      <c r="U210" s="165" t="e">
        <f t="shared" ref="U210:U215" si="268">S210+T210</f>
        <v>#DIV/0!</v>
      </c>
      <c r="V210" s="99" t="e">
        <f t="shared" ref="V210:V215" si="269">$V$6*U210</f>
        <v>#DIV/0!</v>
      </c>
      <c r="W210" s="167" t="e">
        <f t="shared" ref="W210:W215" si="270">U210+V210</f>
        <v>#DIV/0!</v>
      </c>
      <c r="X210" s="143"/>
    </row>
    <row r="211" spans="1:24" x14ac:dyDescent="0.2">
      <c r="A211" s="143"/>
      <c r="B211" s="123"/>
      <c r="C211" s="97" t="s">
        <v>30</v>
      </c>
      <c r="D211" s="75" t="e">
        <f t="shared" si="255"/>
        <v>#DIV/0!</v>
      </c>
      <c r="E211" s="66" t="e">
        <f t="shared" si="256"/>
        <v>#DIV/0!</v>
      </c>
      <c r="F211" s="24"/>
      <c r="G211" s="62"/>
      <c r="H211" s="165" t="e">
        <f t="shared" si="257"/>
        <v>#DIV/0!</v>
      </c>
      <c r="I211" s="99" t="e">
        <f t="shared" si="258"/>
        <v>#DIV/0!</v>
      </c>
      <c r="J211" s="99" t="e">
        <f t="shared" si="259"/>
        <v>#DIV/0!</v>
      </c>
      <c r="K211" s="99" t="e">
        <f t="shared" si="260"/>
        <v>#DIV/0!</v>
      </c>
      <c r="L211" s="99" t="e">
        <f t="shared" si="261"/>
        <v>#DIV/0!</v>
      </c>
      <c r="M211" s="137"/>
      <c r="N211" s="136"/>
      <c r="O211" s="99" t="e">
        <f t="shared" si="262"/>
        <v>#DIV/0!</v>
      </c>
      <c r="P211" s="99" t="e">
        <f t="shared" si="263"/>
        <v>#DIV/0!</v>
      </c>
      <c r="Q211" s="165" t="e">
        <f t="shared" si="264"/>
        <v>#DIV/0!</v>
      </c>
      <c r="R211" s="165" t="e">
        <f t="shared" si="265"/>
        <v>#DIV/0!</v>
      </c>
      <c r="S211" s="165" t="e">
        <f t="shared" si="266"/>
        <v>#DIV/0!</v>
      </c>
      <c r="T211" s="99" t="e">
        <f t="shared" si="267"/>
        <v>#DIV/0!</v>
      </c>
      <c r="U211" s="165" t="e">
        <f t="shared" si="268"/>
        <v>#DIV/0!</v>
      </c>
      <c r="V211" s="99" t="e">
        <f t="shared" si="269"/>
        <v>#DIV/0!</v>
      </c>
      <c r="W211" s="167" t="e">
        <f t="shared" si="270"/>
        <v>#DIV/0!</v>
      </c>
      <c r="X211" s="143"/>
    </row>
    <row r="212" spans="1:24" x14ac:dyDescent="0.2">
      <c r="A212" s="143"/>
      <c r="B212" s="123"/>
      <c r="C212" s="97" t="s">
        <v>30</v>
      </c>
      <c r="D212" s="75" t="e">
        <f t="shared" si="255"/>
        <v>#DIV/0!</v>
      </c>
      <c r="E212" s="66" t="e">
        <f t="shared" si="256"/>
        <v>#DIV/0!</v>
      </c>
      <c r="F212" s="24"/>
      <c r="G212" s="62"/>
      <c r="H212" s="165" t="e">
        <f t="shared" si="257"/>
        <v>#DIV/0!</v>
      </c>
      <c r="I212" s="99" t="e">
        <f t="shared" si="258"/>
        <v>#DIV/0!</v>
      </c>
      <c r="J212" s="99" t="e">
        <f t="shared" si="259"/>
        <v>#DIV/0!</v>
      </c>
      <c r="K212" s="99" t="e">
        <f t="shared" si="260"/>
        <v>#DIV/0!</v>
      </c>
      <c r="L212" s="99" t="e">
        <f t="shared" si="261"/>
        <v>#DIV/0!</v>
      </c>
      <c r="M212" s="53"/>
      <c r="N212" s="85"/>
      <c r="O212" s="99" t="e">
        <f t="shared" si="262"/>
        <v>#DIV/0!</v>
      </c>
      <c r="P212" s="99" t="e">
        <f t="shared" si="263"/>
        <v>#DIV/0!</v>
      </c>
      <c r="Q212" s="165" t="e">
        <f t="shared" si="264"/>
        <v>#DIV/0!</v>
      </c>
      <c r="R212" s="165" t="e">
        <f t="shared" si="265"/>
        <v>#DIV/0!</v>
      </c>
      <c r="S212" s="165" t="e">
        <f t="shared" si="266"/>
        <v>#DIV/0!</v>
      </c>
      <c r="T212" s="99" t="e">
        <f t="shared" si="267"/>
        <v>#DIV/0!</v>
      </c>
      <c r="U212" s="165" t="e">
        <f t="shared" si="268"/>
        <v>#DIV/0!</v>
      </c>
      <c r="V212" s="99" t="e">
        <f t="shared" si="269"/>
        <v>#DIV/0!</v>
      </c>
      <c r="W212" s="167" t="e">
        <f t="shared" si="270"/>
        <v>#DIV/0!</v>
      </c>
      <c r="X212" s="143"/>
    </row>
    <row r="213" spans="1:24" x14ac:dyDescent="0.2">
      <c r="A213" s="143"/>
      <c r="B213" s="123"/>
      <c r="C213" s="97" t="s">
        <v>30</v>
      </c>
      <c r="D213" s="75" t="e">
        <f t="shared" si="255"/>
        <v>#DIV/0!</v>
      </c>
      <c r="E213" s="66" t="e">
        <f t="shared" si="256"/>
        <v>#DIV/0!</v>
      </c>
      <c r="F213" s="24"/>
      <c r="G213" s="62"/>
      <c r="H213" s="165" t="e">
        <f t="shared" si="257"/>
        <v>#DIV/0!</v>
      </c>
      <c r="I213" s="99" t="e">
        <f t="shared" si="258"/>
        <v>#DIV/0!</v>
      </c>
      <c r="J213" s="99" t="e">
        <f t="shared" si="259"/>
        <v>#DIV/0!</v>
      </c>
      <c r="K213" s="99" t="e">
        <f t="shared" si="260"/>
        <v>#DIV/0!</v>
      </c>
      <c r="L213" s="99" t="e">
        <f t="shared" si="261"/>
        <v>#DIV/0!</v>
      </c>
      <c r="M213" s="53"/>
      <c r="N213" s="85"/>
      <c r="O213" s="99" t="e">
        <f t="shared" si="262"/>
        <v>#DIV/0!</v>
      </c>
      <c r="P213" s="99" t="e">
        <f t="shared" si="263"/>
        <v>#DIV/0!</v>
      </c>
      <c r="Q213" s="165" t="e">
        <f t="shared" si="264"/>
        <v>#DIV/0!</v>
      </c>
      <c r="R213" s="165" t="e">
        <f t="shared" si="265"/>
        <v>#DIV/0!</v>
      </c>
      <c r="S213" s="165" t="e">
        <f t="shared" si="266"/>
        <v>#DIV/0!</v>
      </c>
      <c r="T213" s="99" t="e">
        <f t="shared" si="267"/>
        <v>#DIV/0!</v>
      </c>
      <c r="U213" s="165" t="e">
        <f t="shared" si="268"/>
        <v>#DIV/0!</v>
      </c>
      <c r="V213" s="99" t="e">
        <f t="shared" si="269"/>
        <v>#DIV/0!</v>
      </c>
      <c r="W213" s="167" t="e">
        <f t="shared" si="270"/>
        <v>#DIV/0!</v>
      </c>
      <c r="X213" s="143"/>
    </row>
    <row r="214" spans="1:24" x14ac:dyDescent="0.2">
      <c r="A214" s="143"/>
      <c r="B214" s="123"/>
      <c r="C214" s="97" t="s">
        <v>30</v>
      </c>
      <c r="D214" s="75" t="e">
        <f t="shared" si="255"/>
        <v>#DIV/0!</v>
      </c>
      <c r="E214" s="66" t="e">
        <f t="shared" si="256"/>
        <v>#DIV/0!</v>
      </c>
      <c r="F214" s="24"/>
      <c r="G214" s="62"/>
      <c r="H214" s="165" t="e">
        <f t="shared" si="257"/>
        <v>#DIV/0!</v>
      </c>
      <c r="I214" s="99" t="e">
        <f t="shared" si="258"/>
        <v>#DIV/0!</v>
      </c>
      <c r="J214" s="99" t="e">
        <f t="shared" si="259"/>
        <v>#DIV/0!</v>
      </c>
      <c r="K214" s="99" t="e">
        <f t="shared" si="260"/>
        <v>#DIV/0!</v>
      </c>
      <c r="L214" s="99" t="e">
        <f t="shared" si="261"/>
        <v>#DIV/0!</v>
      </c>
      <c r="M214" s="53"/>
      <c r="N214" s="85"/>
      <c r="O214" s="99" t="e">
        <f t="shared" si="262"/>
        <v>#DIV/0!</v>
      </c>
      <c r="P214" s="99" t="e">
        <f t="shared" si="263"/>
        <v>#DIV/0!</v>
      </c>
      <c r="Q214" s="165" t="e">
        <f t="shared" si="264"/>
        <v>#DIV/0!</v>
      </c>
      <c r="R214" s="165" t="e">
        <f t="shared" si="265"/>
        <v>#DIV/0!</v>
      </c>
      <c r="S214" s="165" t="e">
        <f t="shared" si="266"/>
        <v>#DIV/0!</v>
      </c>
      <c r="T214" s="99" t="e">
        <f t="shared" si="267"/>
        <v>#DIV/0!</v>
      </c>
      <c r="U214" s="165" t="e">
        <f t="shared" si="268"/>
        <v>#DIV/0!</v>
      </c>
      <c r="V214" s="99" t="e">
        <f t="shared" si="269"/>
        <v>#DIV/0!</v>
      </c>
      <c r="W214" s="167" t="e">
        <f t="shared" si="270"/>
        <v>#DIV/0!</v>
      </c>
      <c r="X214" s="143"/>
    </row>
    <row r="215" spans="1:24" x14ac:dyDescent="0.2">
      <c r="A215" s="143"/>
      <c r="B215" s="123"/>
      <c r="C215" s="97" t="s">
        <v>30</v>
      </c>
      <c r="D215" s="75" t="e">
        <f t="shared" si="255"/>
        <v>#DIV/0!</v>
      </c>
      <c r="E215" s="66" t="e">
        <f t="shared" si="256"/>
        <v>#DIV/0!</v>
      </c>
      <c r="F215" s="24"/>
      <c r="G215" s="62"/>
      <c r="H215" s="165" t="e">
        <f t="shared" si="257"/>
        <v>#DIV/0!</v>
      </c>
      <c r="I215" s="99" t="e">
        <f t="shared" si="258"/>
        <v>#DIV/0!</v>
      </c>
      <c r="J215" s="99" t="e">
        <f t="shared" si="259"/>
        <v>#DIV/0!</v>
      </c>
      <c r="K215" s="99" t="e">
        <f t="shared" si="260"/>
        <v>#DIV/0!</v>
      </c>
      <c r="L215" s="99" t="e">
        <f t="shared" si="261"/>
        <v>#DIV/0!</v>
      </c>
      <c r="M215" s="53"/>
      <c r="N215" s="85"/>
      <c r="O215" s="99" t="e">
        <f t="shared" si="262"/>
        <v>#DIV/0!</v>
      </c>
      <c r="P215" s="99" t="e">
        <f t="shared" si="263"/>
        <v>#DIV/0!</v>
      </c>
      <c r="Q215" s="165" t="e">
        <f t="shared" si="264"/>
        <v>#DIV/0!</v>
      </c>
      <c r="R215" s="165" t="e">
        <f t="shared" si="265"/>
        <v>#DIV/0!</v>
      </c>
      <c r="S215" s="165" t="e">
        <f t="shared" si="266"/>
        <v>#DIV/0!</v>
      </c>
      <c r="T215" s="99" t="e">
        <f t="shared" si="267"/>
        <v>#DIV/0!</v>
      </c>
      <c r="U215" s="165" t="e">
        <f t="shared" si="268"/>
        <v>#DIV/0!</v>
      </c>
      <c r="V215" s="99" t="e">
        <f t="shared" si="269"/>
        <v>#DIV/0!</v>
      </c>
      <c r="W215" s="167" t="e">
        <f t="shared" si="270"/>
        <v>#DIV/0!</v>
      </c>
      <c r="X215" s="143"/>
    </row>
    <row r="216" spans="1:24" s="2" customFormat="1" x14ac:dyDescent="0.2">
      <c r="A216" s="144"/>
      <c r="B216" s="106" t="s">
        <v>4</v>
      </c>
      <c r="C216" s="101"/>
      <c r="D216" s="76" t="e">
        <f>SUM(D202:D215)</f>
        <v>#DIV/0!</v>
      </c>
      <c r="E216" s="68" t="e">
        <f>SUM(E202:E215)</f>
        <v>#DIV/0!</v>
      </c>
      <c r="F216" s="68">
        <f>SUM(F202:F215)</f>
        <v>0</v>
      </c>
      <c r="G216" s="119"/>
      <c r="H216" s="166" t="e">
        <f>SUM(H202:H215)</f>
        <v>#DIV/0!</v>
      </c>
      <c r="I216" s="119" t="e">
        <f>SUM(I202:I215)</f>
        <v>#DIV/0!</v>
      </c>
      <c r="J216" s="119" t="e">
        <f>SUM(J202:J215)</f>
        <v>#DIV/0!</v>
      </c>
      <c r="K216" s="119" t="e">
        <f>SUM(K202:K215)</f>
        <v>#DIV/0!</v>
      </c>
      <c r="L216" s="119" t="e">
        <f>SUM(L202:L215)</f>
        <v>#DIV/0!</v>
      </c>
      <c r="M216" s="101"/>
      <c r="N216" s="101"/>
      <c r="O216" s="119" t="e">
        <f t="shared" ref="O216:W216" si="271">SUM(O202:O215)</f>
        <v>#DIV/0!</v>
      </c>
      <c r="P216" s="119" t="e">
        <f t="shared" si="271"/>
        <v>#DIV/0!</v>
      </c>
      <c r="Q216" s="166" t="e">
        <f t="shared" si="271"/>
        <v>#DIV/0!</v>
      </c>
      <c r="R216" s="166" t="e">
        <f t="shared" si="271"/>
        <v>#DIV/0!</v>
      </c>
      <c r="S216" s="166" t="e">
        <f t="shared" si="271"/>
        <v>#DIV/0!</v>
      </c>
      <c r="T216" s="119" t="e">
        <f t="shared" si="271"/>
        <v>#DIV/0!</v>
      </c>
      <c r="U216" s="166" t="e">
        <f t="shared" si="271"/>
        <v>#DIV/0!</v>
      </c>
      <c r="V216" s="119" t="e">
        <f t="shared" si="271"/>
        <v>#DIV/0!</v>
      </c>
      <c r="W216" s="168" t="e">
        <f t="shared" si="271"/>
        <v>#DIV/0!</v>
      </c>
      <c r="X216" s="144"/>
    </row>
    <row r="217" spans="1:24" s="2" customFormat="1" x14ac:dyDescent="0.2">
      <c r="A217" s="144"/>
      <c r="B217" s="106"/>
      <c r="C217" s="101"/>
      <c r="D217" s="76"/>
      <c r="E217" s="68"/>
      <c r="F217" s="68"/>
      <c r="G217" s="119"/>
      <c r="H217" s="107"/>
      <c r="I217" s="72"/>
      <c r="J217" s="72"/>
      <c r="K217" s="72"/>
      <c r="L217" s="72"/>
      <c r="M217" s="101"/>
      <c r="N217" s="101"/>
      <c r="O217" s="119"/>
      <c r="P217" s="119"/>
      <c r="Q217" s="166"/>
      <c r="R217" s="166"/>
      <c r="S217" s="166"/>
      <c r="T217" s="119"/>
      <c r="U217" s="166"/>
      <c r="V217" s="119"/>
      <c r="W217" s="168"/>
      <c r="X217" s="144"/>
    </row>
    <row r="218" spans="1:24" s="2" customFormat="1" x14ac:dyDescent="0.2">
      <c r="A218" s="144"/>
      <c r="B218" s="106" t="s">
        <v>44</v>
      </c>
      <c r="C218" s="101"/>
      <c r="D218" s="76"/>
      <c r="E218" s="68"/>
      <c r="F218" s="68"/>
      <c r="G218" s="119"/>
      <c r="H218" s="107"/>
      <c r="I218" s="72"/>
      <c r="J218" s="72"/>
      <c r="K218" s="72"/>
      <c r="L218" s="72"/>
      <c r="M218" s="101"/>
      <c r="N218" s="101"/>
      <c r="O218" s="166" t="e">
        <f>O216+O199</f>
        <v>#DIV/0!</v>
      </c>
      <c r="P218" s="166" t="e">
        <f t="shared" ref="P218:V218" si="272">P216+P199</f>
        <v>#DIV/0!</v>
      </c>
      <c r="Q218" s="166" t="e">
        <f t="shared" si="272"/>
        <v>#DIV/0!</v>
      </c>
      <c r="R218" s="166" t="e">
        <f t="shared" si="272"/>
        <v>#DIV/0!</v>
      </c>
      <c r="S218" s="166" t="e">
        <f t="shared" si="272"/>
        <v>#DIV/0!</v>
      </c>
      <c r="T218" s="166" t="e">
        <f t="shared" si="272"/>
        <v>#DIV/0!</v>
      </c>
      <c r="U218" s="166" t="e">
        <f t="shared" si="272"/>
        <v>#DIV/0!</v>
      </c>
      <c r="V218" s="166" t="e">
        <f t="shared" si="272"/>
        <v>#DIV/0!</v>
      </c>
      <c r="W218" s="168" t="e">
        <f>W216+W199</f>
        <v>#DIV/0!</v>
      </c>
      <c r="X218" s="144"/>
    </row>
    <row r="219" spans="1:24" s="2" customFormat="1" x14ac:dyDescent="0.2">
      <c r="A219" s="144"/>
      <c r="B219" s="106"/>
      <c r="C219" s="101"/>
      <c r="D219" s="76"/>
      <c r="E219" s="68"/>
      <c r="F219" s="124"/>
      <c r="G219" s="119"/>
      <c r="H219" s="107"/>
      <c r="I219" s="72"/>
      <c r="J219" s="72"/>
      <c r="K219" s="72"/>
      <c r="L219" s="72"/>
      <c r="M219" s="101"/>
      <c r="N219" s="101"/>
      <c r="O219" s="72"/>
      <c r="P219" s="72"/>
      <c r="Q219" s="107"/>
      <c r="R219" s="107"/>
      <c r="S219" s="107"/>
      <c r="T219" s="72"/>
      <c r="U219" s="107"/>
      <c r="V219" s="72"/>
      <c r="W219" s="108"/>
      <c r="X219" s="144"/>
    </row>
    <row r="220" spans="1:24" s="2" customFormat="1" x14ac:dyDescent="0.2">
      <c r="A220" s="144"/>
      <c r="B220" s="106" t="s">
        <v>85</v>
      </c>
      <c r="C220" s="101"/>
      <c r="D220" s="76"/>
      <c r="E220" s="68"/>
      <c r="F220" s="124"/>
      <c r="G220" s="119"/>
      <c r="H220" s="107"/>
      <c r="I220" s="72"/>
      <c r="J220" s="72"/>
      <c r="K220" s="72"/>
      <c r="L220" s="72"/>
      <c r="M220" s="101"/>
      <c r="N220" s="101"/>
      <c r="O220" s="72"/>
      <c r="P220" s="72"/>
      <c r="Q220" s="107"/>
      <c r="R220" s="107"/>
      <c r="S220" s="107"/>
      <c r="T220" s="72"/>
      <c r="U220" s="107"/>
      <c r="V220" s="72"/>
      <c r="W220" s="108"/>
      <c r="X220" s="144"/>
    </row>
    <row r="221" spans="1:24" s="2" customFormat="1" x14ac:dyDescent="0.2">
      <c r="A221" s="144"/>
      <c r="B221" s="139"/>
      <c r="C221" s="101"/>
      <c r="D221" s="76"/>
      <c r="E221" s="68"/>
      <c r="F221" s="124"/>
      <c r="G221" s="119"/>
      <c r="H221" s="107"/>
      <c r="I221" s="72"/>
      <c r="J221" s="72"/>
      <c r="K221" s="72"/>
      <c r="L221" s="72"/>
      <c r="M221" s="101"/>
      <c r="N221" s="101"/>
      <c r="O221" s="72"/>
      <c r="P221" s="72"/>
      <c r="Q221" s="169"/>
      <c r="R221" s="165">
        <f>Q221*$R$6</f>
        <v>0</v>
      </c>
      <c r="S221" s="165">
        <f>R221+Q221</f>
        <v>0</v>
      </c>
      <c r="T221" s="99">
        <f>$T$6*S221</f>
        <v>0</v>
      </c>
      <c r="U221" s="165">
        <f>S221+T221</f>
        <v>0</v>
      </c>
      <c r="V221" s="99">
        <f>$V$6*U221</f>
        <v>0</v>
      </c>
      <c r="W221" s="167">
        <f>U221+V221</f>
        <v>0</v>
      </c>
      <c r="X221" s="144"/>
    </row>
    <row r="222" spans="1:24" s="2" customFormat="1" x14ac:dyDescent="0.2">
      <c r="A222" s="144"/>
      <c r="B222" s="139"/>
      <c r="C222" s="101"/>
      <c r="D222" s="76"/>
      <c r="E222" s="68"/>
      <c r="F222" s="124"/>
      <c r="G222" s="119"/>
      <c r="H222" s="107"/>
      <c r="I222" s="72"/>
      <c r="J222" s="72"/>
      <c r="K222" s="72"/>
      <c r="L222" s="72"/>
      <c r="M222" s="101"/>
      <c r="N222" s="101"/>
      <c r="O222" s="72"/>
      <c r="P222" s="72"/>
      <c r="Q222" s="169"/>
      <c r="R222" s="165">
        <f t="shared" ref="R222:R229" si="273">Q222*$R$6</f>
        <v>0</v>
      </c>
      <c r="S222" s="165">
        <f t="shared" ref="S222:S229" si="274">R222+Q222</f>
        <v>0</v>
      </c>
      <c r="T222" s="99">
        <f t="shared" ref="T222:T229" si="275">$T$6*S222</f>
        <v>0</v>
      </c>
      <c r="U222" s="165">
        <f t="shared" ref="U222:U229" si="276">S222+T222</f>
        <v>0</v>
      </c>
      <c r="V222" s="99">
        <f t="shared" ref="V222:V229" si="277">$V$6*U222</f>
        <v>0</v>
      </c>
      <c r="W222" s="167">
        <f t="shared" ref="W222:W229" si="278">U222+V222</f>
        <v>0</v>
      </c>
      <c r="X222" s="144"/>
    </row>
    <row r="223" spans="1:24" s="2" customFormat="1" x14ac:dyDescent="0.2">
      <c r="A223" s="144"/>
      <c r="B223" s="139"/>
      <c r="C223" s="101"/>
      <c r="D223" s="76"/>
      <c r="E223" s="68"/>
      <c r="F223" s="68"/>
      <c r="G223" s="119"/>
      <c r="H223" s="107"/>
      <c r="I223" s="72"/>
      <c r="J223" s="72"/>
      <c r="K223" s="72"/>
      <c r="L223" s="72"/>
      <c r="M223" s="101"/>
      <c r="N223" s="101"/>
      <c r="O223" s="72"/>
      <c r="P223" s="72"/>
      <c r="Q223" s="169"/>
      <c r="R223" s="165">
        <f t="shared" si="273"/>
        <v>0</v>
      </c>
      <c r="S223" s="165">
        <f t="shared" si="274"/>
        <v>0</v>
      </c>
      <c r="T223" s="99">
        <f t="shared" si="275"/>
        <v>0</v>
      </c>
      <c r="U223" s="165">
        <f t="shared" si="276"/>
        <v>0</v>
      </c>
      <c r="V223" s="99">
        <f t="shared" si="277"/>
        <v>0</v>
      </c>
      <c r="W223" s="167">
        <f t="shared" si="278"/>
        <v>0</v>
      </c>
      <c r="X223" s="144"/>
    </row>
    <row r="224" spans="1:24" s="2" customFormat="1" x14ac:dyDescent="0.2">
      <c r="A224" s="144"/>
      <c r="B224" s="139"/>
      <c r="C224" s="101"/>
      <c r="D224" s="76"/>
      <c r="E224" s="68"/>
      <c r="F224" s="68"/>
      <c r="G224" s="119"/>
      <c r="H224" s="107"/>
      <c r="I224" s="72"/>
      <c r="J224" s="72"/>
      <c r="K224" s="72"/>
      <c r="L224" s="72"/>
      <c r="M224" s="101"/>
      <c r="N224" s="101"/>
      <c r="O224" s="72"/>
      <c r="P224" s="72"/>
      <c r="Q224" s="169"/>
      <c r="R224" s="165">
        <f t="shared" si="273"/>
        <v>0</v>
      </c>
      <c r="S224" s="165">
        <f t="shared" si="274"/>
        <v>0</v>
      </c>
      <c r="T224" s="99">
        <f t="shared" si="275"/>
        <v>0</v>
      </c>
      <c r="U224" s="165">
        <f t="shared" si="276"/>
        <v>0</v>
      </c>
      <c r="V224" s="99">
        <f t="shared" si="277"/>
        <v>0</v>
      </c>
      <c r="W224" s="167">
        <f t="shared" si="278"/>
        <v>0</v>
      </c>
      <c r="X224" s="144"/>
    </row>
    <row r="225" spans="1:28" s="2" customFormat="1" x14ac:dyDescent="0.2">
      <c r="A225" s="144"/>
      <c r="B225" s="140"/>
      <c r="C225" s="101"/>
      <c r="D225" s="76"/>
      <c r="E225" s="68"/>
      <c r="F225" s="68"/>
      <c r="G225" s="119"/>
      <c r="H225" s="107"/>
      <c r="I225" s="72"/>
      <c r="J225" s="72"/>
      <c r="K225" s="72"/>
      <c r="L225" s="72"/>
      <c r="M225" s="101"/>
      <c r="N225" s="101"/>
      <c r="O225" s="72"/>
      <c r="P225" s="72"/>
      <c r="Q225" s="169"/>
      <c r="R225" s="165">
        <f t="shared" si="273"/>
        <v>0</v>
      </c>
      <c r="S225" s="165">
        <f t="shared" si="274"/>
        <v>0</v>
      </c>
      <c r="T225" s="99">
        <f t="shared" si="275"/>
        <v>0</v>
      </c>
      <c r="U225" s="165">
        <f t="shared" si="276"/>
        <v>0</v>
      </c>
      <c r="V225" s="99">
        <f t="shared" si="277"/>
        <v>0</v>
      </c>
      <c r="W225" s="167">
        <f t="shared" si="278"/>
        <v>0</v>
      </c>
      <c r="X225" s="144"/>
    </row>
    <row r="226" spans="1:28" s="2" customFormat="1" x14ac:dyDescent="0.2">
      <c r="A226" s="144"/>
      <c r="B226" s="140"/>
      <c r="C226" s="101"/>
      <c r="D226" s="76"/>
      <c r="E226" s="68"/>
      <c r="F226" s="68"/>
      <c r="G226" s="119"/>
      <c r="H226" s="107"/>
      <c r="I226" s="72"/>
      <c r="J226" s="72"/>
      <c r="K226" s="72"/>
      <c r="L226" s="72"/>
      <c r="M226" s="101"/>
      <c r="N226" s="101"/>
      <c r="O226" s="72"/>
      <c r="P226" s="72"/>
      <c r="Q226" s="169"/>
      <c r="R226" s="165">
        <f t="shared" si="273"/>
        <v>0</v>
      </c>
      <c r="S226" s="165">
        <f t="shared" si="274"/>
        <v>0</v>
      </c>
      <c r="T226" s="99">
        <f t="shared" si="275"/>
        <v>0</v>
      </c>
      <c r="U226" s="165">
        <f t="shared" si="276"/>
        <v>0</v>
      </c>
      <c r="V226" s="99">
        <f t="shared" si="277"/>
        <v>0</v>
      </c>
      <c r="W226" s="167">
        <f t="shared" si="278"/>
        <v>0</v>
      </c>
      <c r="X226" s="144"/>
    </row>
    <row r="227" spans="1:28" s="2" customFormat="1" x14ac:dyDescent="0.2">
      <c r="A227" s="144"/>
      <c r="B227" s="140"/>
      <c r="C227" s="101"/>
      <c r="D227" s="76"/>
      <c r="E227" s="68"/>
      <c r="F227" s="68"/>
      <c r="G227" s="119"/>
      <c r="H227" s="107"/>
      <c r="I227" s="72"/>
      <c r="J227" s="72"/>
      <c r="K227" s="72"/>
      <c r="L227" s="72"/>
      <c r="M227" s="101"/>
      <c r="N227" s="101"/>
      <c r="O227" s="72"/>
      <c r="P227" s="72"/>
      <c r="Q227" s="169"/>
      <c r="R227" s="165">
        <f t="shared" si="273"/>
        <v>0</v>
      </c>
      <c r="S227" s="165">
        <f t="shared" si="274"/>
        <v>0</v>
      </c>
      <c r="T227" s="99">
        <f t="shared" si="275"/>
        <v>0</v>
      </c>
      <c r="U227" s="165">
        <f t="shared" si="276"/>
        <v>0</v>
      </c>
      <c r="V227" s="99">
        <f t="shared" si="277"/>
        <v>0</v>
      </c>
      <c r="W227" s="167">
        <f t="shared" si="278"/>
        <v>0</v>
      </c>
      <c r="X227" s="144"/>
    </row>
    <row r="228" spans="1:28" s="2" customFormat="1" x14ac:dyDescent="0.2">
      <c r="A228" s="144"/>
      <c r="B228" s="140"/>
      <c r="C228" s="101"/>
      <c r="D228" s="76"/>
      <c r="E228" s="68"/>
      <c r="F228" s="68"/>
      <c r="G228" s="119"/>
      <c r="H228" s="107"/>
      <c r="I228" s="72"/>
      <c r="J228" s="72"/>
      <c r="K228" s="72"/>
      <c r="L228" s="72"/>
      <c r="M228" s="101"/>
      <c r="N228" s="101"/>
      <c r="O228" s="72"/>
      <c r="P228" s="72"/>
      <c r="Q228" s="169"/>
      <c r="R228" s="165">
        <f t="shared" si="273"/>
        <v>0</v>
      </c>
      <c r="S228" s="165">
        <f t="shared" si="274"/>
        <v>0</v>
      </c>
      <c r="T228" s="99">
        <f t="shared" si="275"/>
        <v>0</v>
      </c>
      <c r="U228" s="165">
        <f t="shared" si="276"/>
        <v>0</v>
      </c>
      <c r="V228" s="99">
        <f t="shared" si="277"/>
        <v>0</v>
      </c>
      <c r="W228" s="167">
        <f t="shared" si="278"/>
        <v>0</v>
      </c>
      <c r="X228" s="144"/>
    </row>
    <row r="229" spans="1:28" s="2" customFormat="1" x14ac:dyDescent="0.2">
      <c r="A229" s="144"/>
      <c r="B229" s="140"/>
      <c r="C229" s="101"/>
      <c r="D229" s="76"/>
      <c r="E229" s="68"/>
      <c r="F229" s="68"/>
      <c r="G229" s="119"/>
      <c r="H229" s="107"/>
      <c r="I229" s="72"/>
      <c r="J229" s="72"/>
      <c r="K229" s="72"/>
      <c r="L229" s="72"/>
      <c r="M229" s="101"/>
      <c r="N229" s="101"/>
      <c r="O229" s="72"/>
      <c r="P229" s="72"/>
      <c r="Q229" s="169"/>
      <c r="R229" s="165">
        <f t="shared" si="273"/>
        <v>0</v>
      </c>
      <c r="S229" s="165">
        <f t="shared" si="274"/>
        <v>0</v>
      </c>
      <c r="T229" s="99">
        <f t="shared" si="275"/>
        <v>0</v>
      </c>
      <c r="U229" s="165">
        <f t="shared" si="276"/>
        <v>0</v>
      </c>
      <c r="V229" s="99">
        <f t="shared" si="277"/>
        <v>0</v>
      </c>
      <c r="W229" s="167">
        <f t="shared" si="278"/>
        <v>0</v>
      </c>
      <c r="X229" s="144"/>
    </row>
    <row r="230" spans="1:28" s="2" customFormat="1" x14ac:dyDescent="0.2">
      <c r="A230" s="144"/>
      <c r="B230" s="134"/>
      <c r="C230" s="101"/>
      <c r="D230" s="76"/>
      <c r="E230" s="68"/>
      <c r="F230" s="68"/>
      <c r="G230" s="119"/>
      <c r="H230" s="107"/>
      <c r="I230" s="72"/>
      <c r="J230" s="72"/>
      <c r="K230" s="72"/>
      <c r="L230" s="72"/>
      <c r="M230" s="101"/>
      <c r="N230" s="101"/>
      <c r="O230" s="72"/>
      <c r="P230" s="72"/>
      <c r="Q230" s="166"/>
      <c r="R230" s="166"/>
      <c r="S230" s="166"/>
      <c r="T230" s="119"/>
      <c r="U230" s="166"/>
      <c r="V230" s="119"/>
      <c r="W230" s="168"/>
      <c r="X230" s="144"/>
    </row>
    <row r="231" spans="1:28" s="2" customFormat="1" x14ac:dyDescent="0.2">
      <c r="A231" s="144"/>
      <c r="B231" s="135" t="s">
        <v>87</v>
      </c>
      <c r="C231" s="101"/>
      <c r="D231" s="76"/>
      <c r="E231" s="68"/>
      <c r="F231" s="68"/>
      <c r="G231" s="119"/>
      <c r="H231" s="107"/>
      <c r="I231" s="72"/>
      <c r="J231" s="72"/>
      <c r="K231" s="72"/>
      <c r="L231" s="72"/>
      <c r="M231" s="101"/>
      <c r="N231" s="101"/>
      <c r="O231" s="72"/>
      <c r="P231" s="72"/>
      <c r="Q231" s="166">
        <f t="shared" ref="Q231:V231" si="279">SUM(Q221:Q229)</f>
        <v>0</v>
      </c>
      <c r="R231" s="166">
        <f t="shared" si="279"/>
        <v>0</v>
      </c>
      <c r="S231" s="166">
        <f t="shared" si="279"/>
        <v>0</v>
      </c>
      <c r="T231" s="166">
        <f t="shared" si="279"/>
        <v>0</v>
      </c>
      <c r="U231" s="166">
        <f t="shared" si="279"/>
        <v>0</v>
      </c>
      <c r="V231" s="166">
        <f t="shared" si="279"/>
        <v>0</v>
      </c>
      <c r="W231" s="168">
        <f>SUM(W221:W229)</f>
        <v>0</v>
      </c>
      <c r="X231" s="144"/>
    </row>
    <row r="232" spans="1:28" s="2" customFormat="1" x14ac:dyDescent="0.2">
      <c r="A232" s="144"/>
      <c r="B232" s="106"/>
      <c r="C232" s="101"/>
      <c r="D232" s="76"/>
      <c r="E232" s="68"/>
      <c r="F232" s="68"/>
      <c r="G232" s="119"/>
      <c r="H232" s="107"/>
      <c r="I232" s="72"/>
      <c r="J232" s="72"/>
      <c r="K232" s="72"/>
      <c r="L232" s="72"/>
      <c r="M232" s="101"/>
      <c r="N232" s="101"/>
      <c r="O232" s="72"/>
      <c r="P232" s="72"/>
      <c r="Q232" s="166"/>
      <c r="R232" s="166"/>
      <c r="S232" s="166"/>
      <c r="T232" s="119"/>
      <c r="U232" s="166"/>
      <c r="V232" s="119"/>
      <c r="W232" s="168"/>
      <c r="X232" s="144"/>
    </row>
    <row r="233" spans="1:28" ht="10.8" thickBot="1" x14ac:dyDescent="0.25">
      <c r="A233" s="222" t="s">
        <v>123</v>
      </c>
      <c r="B233" s="116"/>
      <c r="C233" s="109"/>
      <c r="D233" s="117" t="e">
        <f>SUM(D216+D199)</f>
        <v>#DIV/0!</v>
      </c>
      <c r="E233" s="120" t="e">
        <f>SUM(E216+E199)</f>
        <v>#DIV/0!</v>
      </c>
      <c r="F233" s="120">
        <f>SUM(F216+F199)</f>
        <v>0</v>
      </c>
      <c r="G233" s="170"/>
      <c r="H233" s="170" t="e">
        <f>H216+H199</f>
        <v>#DIV/0!</v>
      </c>
      <c r="I233" s="170" t="e">
        <f>I216+I199</f>
        <v>#DIV/0!</v>
      </c>
      <c r="J233" s="170" t="e">
        <f>J216+J199</f>
        <v>#DIV/0!</v>
      </c>
      <c r="K233" s="170" t="e">
        <f>K216+K199</f>
        <v>#DIV/0!</v>
      </c>
      <c r="L233" s="170" t="e">
        <f>L216+L199</f>
        <v>#DIV/0!</v>
      </c>
      <c r="M233" s="109"/>
      <c r="N233" s="109"/>
      <c r="O233" s="170" t="e">
        <f>O218</f>
        <v>#DIV/0!</v>
      </c>
      <c r="P233" s="170" t="e">
        <f>P218</f>
        <v>#DIV/0!</v>
      </c>
      <c r="Q233" s="170" t="e">
        <f>Q218+Q231</f>
        <v>#DIV/0!</v>
      </c>
      <c r="R233" s="170" t="e">
        <f t="shared" ref="R233:W233" si="280">R218+R231</f>
        <v>#DIV/0!</v>
      </c>
      <c r="S233" s="170" t="e">
        <f t="shared" si="280"/>
        <v>#DIV/0!</v>
      </c>
      <c r="T233" s="170" t="e">
        <f t="shared" si="280"/>
        <v>#DIV/0!</v>
      </c>
      <c r="U233" s="170" t="e">
        <f t="shared" si="280"/>
        <v>#DIV/0!</v>
      </c>
      <c r="V233" s="170" t="e">
        <f t="shared" si="280"/>
        <v>#DIV/0!</v>
      </c>
      <c r="W233" s="223" t="e">
        <f t="shared" si="280"/>
        <v>#DIV/0!</v>
      </c>
      <c r="X233" s="224" t="e">
        <f>W233/X191</f>
        <v>#DIV/0!</v>
      </c>
    </row>
    <row r="234" spans="1:28" x14ac:dyDescent="0.2">
      <c r="A234" s="142"/>
      <c r="B234" s="104"/>
      <c r="C234" s="133"/>
      <c r="D234" s="133"/>
      <c r="E234" s="133"/>
      <c r="F234" s="133"/>
      <c r="G234" s="147"/>
      <c r="H234" s="133"/>
      <c r="I234" s="147"/>
      <c r="J234" s="133"/>
      <c r="K234" s="147"/>
      <c r="L234" s="147"/>
      <c r="M234" s="133"/>
      <c r="N234" s="133"/>
      <c r="O234" s="133"/>
      <c r="P234" s="133"/>
      <c r="Q234" s="133"/>
      <c r="R234" s="133"/>
      <c r="S234" s="133"/>
      <c r="T234" s="133"/>
      <c r="U234" s="133"/>
      <c r="V234" s="133"/>
      <c r="W234" s="148"/>
      <c r="X234" s="173"/>
      <c r="Y234" s="4"/>
      <c r="Z234" s="4"/>
      <c r="AA234" s="4"/>
      <c r="AB234" s="4"/>
    </row>
    <row r="235" spans="1:28" x14ac:dyDescent="0.2">
      <c r="A235" s="241" t="s">
        <v>98</v>
      </c>
      <c r="B235" s="242" t="s">
        <v>128</v>
      </c>
      <c r="C235" s="110"/>
      <c r="D235" s="110"/>
      <c r="E235" s="110"/>
      <c r="F235" s="110"/>
      <c r="G235" s="111"/>
      <c r="H235" s="110"/>
      <c r="I235" s="111"/>
      <c r="J235" s="110"/>
      <c r="K235" s="111"/>
      <c r="L235" s="111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8"/>
      <c r="X235" s="174"/>
      <c r="Y235" s="4"/>
      <c r="Z235" s="4"/>
      <c r="AA235" s="4"/>
      <c r="AB235" s="4"/>
    </row>
    <row r="236" spans="1:28" x14ac:dyDescent="0.2">
      <c r="A236" s="143"/>
      <c r="B236" s="208" t="s">
        <v>133</v>
      </c>
      <c r="C236" s="110"/>
      <c r="D236" s="110"/>
      <c r="E236" s="110"/>
      <c r="F236" s="110"/>
      <c r="G236" s="111"/>
      <c r="H236" s="110"/>
      <c r="I236" s="111"/>
      <c r="J236" s="110"/>
      <c r="K236" s="111"/>
      <c r="L236" s="111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8"/>
      <c r="X236" s="229">
        <v>111895</v>
      </c>
      <c r="Y236" s="4"/>
      <c r="Z236" s="4"/>
      <c r="AA236" s="4"/>
      <c r="AB236" s="4"/>
    </row>
    <row r="237" spans="1:28" x14ac:dyDescent="0.2">
      <c r="A237" s="143"/>
      <c r="B237" s="106" t="s">
        <v>1</v>
      </c>
      <c r="C237" s="97"/>
      <c r="D237" s="77"/>
      <c r="E237" s="95"/>
      <c r="F237" s="95"/>
      <c r="G237" s="98"/>
      <c r="H237" s="97"/>
      <c r="I237" s="98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103"/>
      <c r="X237" s="143"/>
    </row>
    <row r="238" spans="1:28" x14ac:dyDescent="0.2">
      <c r="A238" s="143"/>
      <c r="B238" s="90"/>
      <c r="C238" s="97" t="s">
        <v>30</v>
      </c>
      <c r="D238" s="75" t="e">
        <f t="shared" ref="D238:D243" si="281">F238/$F$7</f>
        <v>#DIV/0!</v>
      </c>
      <c r="E238" s="66" t="e">
        <f t="shared" ref="E238:E243" si="282">F238/$F$7*$E$7</f>
        <v>#DIV/0!</v>
      </c>
      <c r="F238" s="24">
        <v>0</v>
      </c>
      <c r="G238" s="62"/>
      <c r="H238" s="165" t="e">
        <f t="shared" ref="H238:H243" si="283">G238*E238</f>
        <v>#DIV/0!</v>
      </c>
      <c r="I238" s="99" t="e">
        <f t="shared" ref="I238:I243" si="284">E238*$I$6</f>
        <v>#DIV/0!</v>
      </c>
      <c r="J238" s="99" t="e">
        <f t="shared" ref="J238:J243" si="285">H238*$J$6</f>
        <v>#DIV/0!</v>
      </c>
      <c r="K238" s="99" t="e">
        <f t="shared" ref="K238:K243" si="286">MIN(($K$6*$K$7*(E238/2080)),(H238*$K$6))</f>
        <v>#DIV/0!</v>
      </c>
      <c r="L238" s="99" t="e">
        <f t="shared" ref="L238:L243" si="287">MIN(($L$6*$L$7*(E238/2080)),(H238*$L$6))</f>
        <v>#DIV/0!</v>
      </c>
      <c r="M238" s="137"/>
      <c r="N238" s="136"/>
      <c r="O238" s="99" t="e">
        <f t="shared" ref="O238:O243" si="288">N238*H238/100</f>
        <v>#DIV/0!</v>
      </c>
      <c r="P238" s="99" t="e">
        <f t="shared" ref="P238:P243" si="289">SUM(I238:L238)+O238</f>
        <v>#DIV/0!</v>
      </c>
      <c r="Q238" s="99" t="e">
        <f t="shared" ref="Q238:Q243" si="290">H238+P238</f>
        <v>#DIV/0!</v>
      </c>
      <c r="R238" s="99" t="e">
        <f t="shared" ref="R238:R243" si="291">Q238*$R$6</f>
        <v>#DIV/0!</v>
      </c>
      <c r="S238" s="99" t="e">
        <f t="shared" ref="S238:S243" si="292">Q238+R238</f>
        <v>#DIV/0!</v>
      </c>
      <c r="T238" s="99" t="e">
        <f t="shared" ref="T238:T243" si="293">$T$6*S238</f>
        <v>#DIV/0!</v>
      </c>
      <c r="U238" s="165" t="e">
        <f t="shared" ref="U238:U243" si="294">S238+T238</f>
        <v>#DIV/0!</v>
      </c>
      <c r="V238" s="99" t="e">
        <f t="shared" ref="V238:V243" si="295">$V$6*U238</f>
        <v>#DIV/0!</v>
      </c>
      <c r="W238" s="167" t="e">
        <f t="shared" ref="W238:W243" si="296">U238+V238</f>
        <v>#DIV/0!</v>
      </c>
      <c r="X238" s="143"/>
    </row>
    <row r="239" spans="1:28" x14ac:dyDescent="0.2">
      <c r="A239" s="143"/>
      <c r="B239" s="90"/>
      <c r="C239" s="97" t="s">
        <v>30</v>
      </c>
      <c r="D239" s="75" t="e">
        <f t="shared" si="281"/>
        <v>#DIV/0!</v>
      </c>
      <c r="E239" s="66" t="e">
        <f t="shared" si="282"/>
        <v>#DIV/0!</v>
      </c>
      <c r="F239" s="24"/>
      <c r="G239" s="62"/>
      <c r="H239" s="165" t="e">
        <f t="shared" si="283"/>
        <v>#DIV/0!</v>
      </c>
      <c r="I239" s="99" t="e">
        <f t="shared" si="284"/>
        <v>#DIV/0!</v>
      </c>
      <c r="J239" s="99" t="e">
        <f t="shared" si="285"/>
        <v>#DIV/0!</v>
      </c>
      <c r="K239" s="99" t="e">
        <f t="shared" si="286"/>
        <v>#DIV/0!</v>
      </c>
      <c r="L239" s="99" t="e">
        <f t="shared" si="287"/>
        <v>#DIV/0!</v>
      </c>
      <c r="M239" s="137"/>
      <c r="N239" s="136"/>
      <c r="O239" s="99" t="e">
        <f t="shared" si="288"/>
        <v>#DIV/0!</v>
      </c>
      <c r="P239" s="99" t="e">
        <f t="shared" si="289"/>
        <v>#DIV/0!</v>
      </c>
      <c r="Q239" s="99" t="e">
        <f t="shared" si="290"/>
        <v>#DIV/0!</v>
      </c>
      <c r="R239" s="99" t="e">
        <f t="shared" si="291"/>
        <v>#DIV/0!</v>
      </c>
      <c r="S239" s="99" t="e">
        <f t="shared" si="292"/>
        <v>#DIV/0!</v>
      </c>
      <c r="T239" s="99" t="e">
        <f t="shared" si="293"/>
        <v>#DIV/0!</v>
      </c>
      <c r="U239" s="165" t="e">
        <f t="shared" si="294"/>
        <v>#DIV/0!</v>
      </c>
      <c r="V239" s="99" t="e">
        <f t="shared" si="295"/>
        <v>#DIV/0!</v>
      </c>
      <c r="W239" s="167" t="e">
        <f t="shared" si="296"/>
        <v>#DIV/0!</v>
      </c>
      <c r="X239" s="143"/>
    </row>
    <row r="240" spans="1:28" x14ac:dyDescent="0.2">
      <c r="A240" s="143"/>
      <c r="B240" s="90"/>
      <c r="C240" s="97" t="s">
        <v>30</v>
      </c>
      <c r="D240" s="75" t="e">
        <f t="shared" si="281"/>
        <v>#DIV/0!</v>
      </c>
      <c r="E240" s="66" t="e">
        <f t="shared" si="282"/>
        <v>#DIV/0!</v>
      </c>
      <c r="F240" s="84"/>
      <c r="G240" s="62"/>
      <c r="H240" s="165" t="e">
        <f t="shared" si="283"/>
        <v>#DIV/0!</v>
      </c>
      <c r="I240" s="99" t="e">
        <f t="shared" si="284"/>
        <v>#DIV/0!</v>
      </c>
      <c r="J240" s="99" t="e">
        <f t="shared" si="285"/>
        <v>#DIV/0!</v>
      </c>
      <c r="K240" s="99" t="e">
        <f t="shared" si="286"/>
        <v>#DIV/0!</v>
      </c>
      <c r="L240" s="99" t="e">
        <f t="shared" si="287"/>
        <v>#DIV/0!</v>
      </c>
      <c r="M240" s="137"/>
      <c r="N240" s="136"/>
      <c r="O240" s="99" t="e">
        <f t="shared" si="288"/>
        <v>#DIV/0!</v>
      </c>
      <c r="P240" s="99" t="e">
        <f t="shared" si="289"/>
        <v>#DIV/0!</v>
      </c>
      <c r="Q240" s="99" t="e">
        <f t="shared" si="290"/>
        <v>#DIV/0!</v>
      </c>
      <c r="R240" s="99" t="e">
        <f t="shared" si="291"/>
        <v>#DIV/0!</v>
      </c>
      <c r="S240" s="99" t="e">
        <f t="shared" si="292"/>
        <v>#DIV/0!</v>
      </c>
      <c r="T240" s="99" t="e">
        <f t="shared" si="293"/>
        <v>#DIV/0!</v>
      </c>
      <c r="U240" s="165" t="e">
        <f t="shared" si="294"/>
        <v>#DIV/0!</v>
      </c>
      <c r="V240" s="99" t="e">
        <f t="shared" si="295"/>
        <v>#DIV/0!</v>
      </c>
      <c r="W240" s="167" t="e">
        <f t="shared" si="296"/>
        <v>#DIV/0!</v>
      </c>
      <c r="X240" s="143"/>
    </row>
    <row r="241" spans="1:24" x14ac:dyDescent="0.2">
      <c r="A241" s="143"/>
      <c r="B241" s="90"/>
      <c r="C241" s="97" t="s">
        <v>30</v>
      </c>
      <c r="D241" s="75" t="e">
        <f t="shared" si="281"/>
        <v>#DIV/0!</v>
      </c>
      <c r="E241" s="66" t="e">
        <f t="shared" si="282"/>
        <v>#DIV/0!</v>
      </c>
      <c r="F241" s="24"/>
      <c r="G241" s="62"/>
      <c r="H241" s="165" t="e">
        <f t="shared" si="283"/>
        <v>#DIV/0!</v>
      </c>
      <c r="I241" s="99" t="e">
        <f t="shared" si="284"/>
        <v>#DIV/0!</v>
      </c>
      <c r="J241" s="99" t="e">
        <f t="shared" si="285"/>
        <v>#DIV/0!</v>
      </c>
      <c r="K241" s="99" t="e">
        <f t="shared" si="286"/>
        <v>#DIV/0!</v>
      </c>
      <c r="L241" s="99" t="e">
        <f t="shared" si="287"/>
        <v>#DIV/0!</v>
      </c>
      <c r="M241" s="137"/>
      <c r="N241" s="136"/>
      <c r="O241" s="99" t="e">
        <f t="shared" si="288"/>
        <v>#DIV/0!</v>
      </c>
      <c r="P241" s="99" t="e">
        <f t="shared" si="289"/>
        <v>#DIV/0!</v>
      </c>
      <c r="Q241" s="99" t="e">
        <f t="shared" si="290"/>
        <v>#DIV/0!</v>
      </c>
      <c r="R241" s="99" t="e">
        <f t="shared" si="291"/>
        <v>#DIV/0!</v>
      </c>
      <c r="S241" s="99" t="e">
        <f t="shared" si="292"/>
        <v>#DIV/0!</v>
      </c>
      <c r="T241" s="99" t="e">
        <f t="shared" si="293"/>
        <v>#DIV/0!</v>
      </c>
      <c r="U241" s="165" t="e">
        <f t="shared" si="294"/>
        <v>#DIV/0!</v>
      </c>
      <c r="V241" s="99" t="e">
        <f t="shared" si="295"/>
        <v>#DIV/0!</v>
      </c>
      <c r="W241" s="167" t="e">
        <f t="shared" si="296"/>
        <v>#DIV/0!</v>
      </c>
      <c r="X241" s="143"/>
    </row>
    <row r="242" spans="1:24" x14ac:dyDescent="0.2">
      <c r="A242" s="143"/>
      <c r="B242" s="90"/>
      <c r="C242" s="97" t="s">
        <v>30</v>
      </c>
      <c r="D242" s="75" t="e">
        <f t="shared" si="281"/>
        <v>#DIV/0!</v>
      </c>
      <c r="E242" s="66" t="e">
        <f t="shared" si="282"/>
        <v>#DIV/0!</v>
      </c>
      <c r="F242" s="84"/>
      <c r="G242" s="62"/>
      <c r="H242" s="165" t="e">
        <f t="shared" si="283"/>
        <v>#DIV/0!</v>
      </c>
      <c r="I242" s="99" t="e">
        <f t="shared" si="284"/>
        <v>#DIV/0!</v>
      </c>
      <c r="J242" s="99" t="e">
        <f t="shared" si="285"/>
        <v>#DIV/0!</v>
      </c>
      <c r="K242" s="99" t="e">
        <f t="shared" si="286"/>
        <v>#DIV/0!</v>
      </c>
      <c r="L242" s="99" t="e">
        <f t="shared" si="287"/>
        <v>#DIV/0!</v>
      </c>
      <c r="M242" s="53"/>
      <c r="N242" s="85"/>
      <c r="O242" s="99" t="e">
        <f t="shared" si="288"/>
        <v>#DIV/0!</v>
      </c>
      <c r="P242" s="99" t="e">
        <f t="shared" si="289"/>
        <v>#DIV/0!</v>
      </c>
      <c r="Q242" s="99" t="e">
        <f t="shared" si="290"/>
        <v>#DIV/0!</v>
      </c>
      <c r="R242" s="99" t="e">
        <f t="shared" si="291"/>
        <v>#DIV/0!</v>
      </c>
      <c r="S242" s="99" t="e">
        <f t="shared" si="292"/>
        <v>#DIV/0!</v>
      </c>
      <c r="T242" s="99" t="e">
        <f t="shared" si="293"/>
        <v>#DIV/0!</v>
      </c>
      <c r="U242" s="165" t="e">
        <f t="shared" si="294"/>
        <v>#DIV/0!</v>
      </c>
      <c r="V242" s="99" t="e">
        <f t="shared" si="295"/>
        <v>#DIV/0!</v>
      </c>
      <c r="W242" s="167" t="e">
        <f t="shared" si="296"/>
        <v>#DIV/0!</v>
      </c>
      <c r="X242" s="143"/>
    </row>
    <row r="243" spans="1:24" x14ac:dyDescent="0.2">
      <c r="A243" s="143"/>
      <c r="B243" s="90"/>
      <c r="C243" s="97" t="s">
        <v>30</v>
      </c>
      <c r="D243" s="75" t="e">
        <f t="shared" si="281"/>
        <v>#DIV/0!</v>
      </c>
      <c r="E243" s="66" t="e">
        <f t="shared" si="282"/>
        <v>#DIV/0!</v>
      </c>
      <c r="F243" s="24"/>
      <c r="G243" s="62"/>
      <c r="H243" s="165" t="e">
        <f t="shared" si="283"/>
        <v>#DIV/0!</v>
      </c>
      <c r="I243" s="99" t="e">
        <f t="shared" si="284"/>
        <v>#DIV/0!</v>
      </c>
      <c r="J243" s="99" t="e">
        <f t="shared" si="285"/>
        <v>#DIV/0!</v>
      </c>
      <c r="K243" s="99" t="e">
        <f t="shared" si="286"/>
        <v>#DIV/0!</v>
      </c>
      <c r="L243" s="99" t="e">
        <f t="shared" si="287"/>
        <v>#DIV/0!</v>
      </c>
      <c r="M243" s="53"/>
      <c r="N243" s="85"/>
      <c r="O243" s="99" t="e">
        <f t="shared" si="288"/>
        <v>#DIV/0!</v>
      </c>
      <c r="P243" s="99" t="e">
        <f t="shared" si="289"/>
        <v>#DIV/0!</v>
      </c>
      <c r="Q243" s="99" t="e">
        <f t="shared" si="290"/>
        <v>#DIV/0!</v>
      </c>
      <c r="R243" s="99" t="e">
        <f t="shared" si="291"/>
        <v>#DIV/0!</v>
      </c>
      <c r="S243" s="99" t="e">
        <f t="shared" si="292"/>
        <v>#DIV/0!</v>
      </c>
      <c r="T243" s="99" t="e">
        <f t="shared" si="293"/>
        <v>#DIV/0!</v>
      </c>
      <c r="U243" s="165" t="e">
        <f t="shared" si="294"/>
        <v>#DIV/0!</v>
      </c>
      <c r="V243" s="99" t="e">
        <f t="shared" si="295"/>
        <v>#DIV/0!</v>
      </c>
      <c r="W243" s="167" t="e">
        <f t="shared" si="296"/>
        <v>#DIV/0!</v>
      </c>
      <c r="X243" s="143"/>
    </row>
    <row r="244" spans="1:24" s="2" customFormat="1" x14ac:dyDescent="0.2">
      <c r="A244" s="144"/>
      <c r="B244" s="106" t="s">
        <v>2</v>
      </c>
      <c r="C244" s="101"/>
      <c r="D244" s="76" t="e">
        <f>SUM(D238:D243)</f>
        <v>#DIV/0!</v>
      </c>
      <c r="E244" s="68" t="e">
        <f>SUM(E238:E243)</f>
        <v>#DIV/0!</v>
      </c>
      <c r="F244" s="68">
        <f>SUM(F238:F243)</f>
        <v>0</v>
      </c>
      <c r="G244" s="119"/>
      <c r="H244" s="166" t="e">
        <f>SUM(H238:H243)</f>
        <v>#DIV/0!</v>
      </c>
      <c r="I244" s="119" t="e">
        <f>SUM(I238:I243)</f>
        <v>#DIV/0!</v>
      </c>
      <c r="J244" s="119" t="e">
        <f>SUM(J238:J243)</f>
        <v>#DIV/0!</v>
      </c>
      <c r="K244" s="119" t="e">
        <f>SUM(K238:K243)</f>
        <v>#DIV/0!</v>
      </c>
      <c r="L244" s="119" t="e">
        <f>SUM(L238:L243)</f>
        <v>#DIV/0!</v>
      </c>
      <c r="M244" s="101"/>
      <c r="N244" s="101"/>
      <c r="O244" s="119" t="e">
        <f t="shared" ref="O244:W244" si="297">SUM(O238:O243)</f>
        <v>#DIV/0!</v>
      </c>
      <c r="P244" s="119" t="e">
        <f t="shared" si="297"/>
        <v>#DIV/0!</v>
      </c>
      <c r="Q244" s="166" t="e">
        <f t="shared" si="297"/>
        <v>#DIV/0!</v>
      </c>
      <c r="R244" s="166" t="e">
        <f t="shared" si="297"/>
        <v>#DIV/0!</v>
      </c>
      <c r="S244" s="166" t="e">
        <f t="shared" si="297"/>
        <v>#DIV/0!</v>
      </c>
      <c r="T244" s="119" t="e">
        <f t="shared" si="297"/>
        <v>#DIV/0!</v>
      </c>
      <c r="U244" s="166" t="e">
        <f t="shared" si="297"/>
        <v>#DIV/0!</v>
      </c>
      <c r="V244" s="119" t="e">
        <f t="shared" si="297"/>
        <v>#DIV/0!</v>
      </c>
      <c r="W244" s="168" t="e">
        <f t="shared" si="297"/>
        <v>#DIV/0!</v>
      </c>
      <c r="X244" s="144"/>
    </row>
    <row r="245" spans="1:24" x14ac:dyDescent="0.2">
      <c r="A245" s="143"/>
      <c r="B245" s="106"/>
      <c r="C245" s="97"/>
      <c r="D245" s="77"/>
      <c r="E245" s="69"/>
      <c r="F245" s="105"/>
      <c r="G245" s="99"/>
      <c r="H245" s="165"/>
      <c r="I245" s="99"/>
      <c r="J245" s="166"/>
      <c r="K245" s="165"/>
      <c r="L245" s="165"/>
      <c r="M245" s="97"/>
      <c r="N245" s="97"/>
      <c r="O245" s="165"/>
      <c r="P245" s="165"/>
      <c r="Q245" s="165"/>
      <c r="R245" s="165"/>
      <c r="S245" s="165"/>
      <c r="T245" s="165"/>
      <c r="U245" s="165"/>
      <c r="V245" s="165"/>
      <c r="W245" s="167"/>
      <c r="X245" s="143"/>
    </row>
    <row r="246" spans="1:24" x14ac:dyDescent="0.2">
      <c r="A246" s="143"/>
      <c r="B246" s="106" t="s">
        <v>89</v>
      </c>
      <c r="C246" s="97"/>
      <c r="D246" s="77"/>
      <c r="E246" s="69"/>
      <c r="F246" s="105"/>
      <c r="G246" s="99"/>
      <c r="H246" s="165"/>
      <c r="I246" s="99"/>
      <c r="J246" s="165"/>
      <c r="K246" s="165"/>
      <c r="L246" s="165"/>
      <c r="M246" s="97"/>
      <c r="N246" s="97"/>
      <c r="O246" s="165"/>
      <c r="P246" s="165"/>
      <c r="Q246" s="165"/>
      <c r="R246" s="165"/>
      <c r="S246" s="165"/>
      <c r="T246" s="165"/>
      <c r="U246" s="165"/>
      <c r="V246" s="165"/>
      <c r="W246" s="167"/>
      <c r="X246" s="143"/>
    </row>
    <row r="247" spans="1:24" x14ac:dyDescent="0.2">
      <c r="A247" s="143"/>
      <c r="B247" s="123"/>
      <c r="C247" s="97" t="s">
        <v>30</v>
      </c>
      <c r="D247" s="75" t="e">
        <f t="shared" ref="D247:D253" si="298">F247/$F$8</f>
        <v>#DIV/0!</v>
      </c>
      <c r="E247" s="66" t="e">
        <f t="shared" ref="E247:E253" si="299">F247/$F$8*$E$8</f>
        <v>#DIV/0!</v>
      </c>
      <c r="F247" s="84"/>
      <c r="G247" s="62"/>
      <c r="H247" s="165" t="e">
        <f>G247*E247</f>
        <v>#DIV/0!</v>
      </c>
      <c r="I247" s="99" t="e">
        <f>E247*$I$6</f>
        <v>#DIV/0!</v>
      </c>
      <c r="J247" s="99" t="e">
        <f>H247*$J$6</f>
        <v>#DIV/0!</v>
      </c>
      <c r="K247" s="99" t="e">
        <f>MIN(($K$6*$K$7*(E247/2080)),(H247*$K$6))</f>
        <v>#DIV/0!</v>
      </c>
      <c r="L247" s="99" t="e">
        <f>MIN(($L$6*$L$7*(E247/2080)),(H247*$L$6))</f>
        <v>#DIV/0!</v>
      </c>
      <c r="M247" s="137"/>
      <c r="N247" s="136"/>
      <c r="O247" s="99" t="e">
        <f>N247*H247/100</f>
        <v>#DIV/0!</v>
      </c>
      <c r="P247" s="99" t="e">
        <f>SUM(I247:L247)+O247</f>
        <v>#DIV/0!</v>
      </c>
      <c r="Q247" s="165" t="e">
        <f>H247+P247</f>
        <v>#DIV/0!</v>
      </c>
      <c r="R247" s="165" t="e">
        <f>Q247*$R$6</f>
        <v>#DIV/0!</v>
      </c>
      <c r="S247" s="165" t="e">
        <f>R247+Q247</f>
        <v>#DIV/0!</v>
      </c>
      <c r="T247" s="99" t="e">
        <f>$T$6*S247</f>
        <v>#DIV/0!</v>
      </c>
      <c r="U247" s="165" t="e">
        <f>S247+T247</f>
        <v>#DIV/0!</v>
      </c>
      <c r="V247" s="99" t="e">
        <f>$V$6*U247</f>
        <v>#DIV/0!</v>
      </c>
      <c r="W247" s="167" t="e">
        <f>U247+V247</f>
        <v>#DIV/0!</v>
      </c>
      <c r="X247" s="143"/>
    </row>
    <row r="248" spans="1:24" x14ac:dyDescent="0.2">
      <c r="A248" s="143"/>
      <c r="B248" s="123"/>
      <c r="C248" s="97" t="s">
        <v>30</v>
      </c>
      <c r="D248" s="75" t="e">
        <f t="shared" si="298"/>
        <v>#DIV/0!</v>
      </c>
      <c r="E248" s="66" t="e">
        <f t="shared" si="299"/>
        <v>#DIV/0!</v>
      </c>
      <c r="F248" s="24"/>
      <c r="G248" s="62"/>
      <c r="H248" s="165" t="e">
        <f t="shared" ref="H248:H253" si="300">G248*E248</f>
        <v>#DIV/0!</v>
      </c>
      <c r="I248" s="99" t="e">
        <f t="shared" ref="I248:I253" si="301">E248*$I$6</f>
        <v>#DIV/0!</v>
      </c>
      <c r="J248" s="99" t="e">
        <f t="shared" ref="J248:J253" si="302">H248*$J$6</f>
        <v>#DIV/0!</v>
      </c>
      <c r="K248" s="99" t="e">
        <f t="shared" ref="K248:K253" si="303">MIN(($K$6*$K$7*(E248/2080)),(H248*$K$6))</f>
        <v>#DIV/0!</v>
      </c>
      <c r="L248" s="99" t="e">
        <f t="shared" ref="L248:L253" si="304">MIN(($L$6*$L$7*(E248/2080)),(H248*$L$6))</f>
        <v>#DIV/0!</v>
      </c>
      <c r="M248" s="137"/>
      <c r="N248" s="136"/>
      <c r="O248" s="99" t="e">
        <f t="shared" ref="O248:O253" si="305">N248*H248/100</f>
        <v>#DIV/0!</v>
      </c>
      <c r="P248" s="99" t="e">
        <f t="shared" ref="P248:P253" si="306">SUM(I248:L248)+O248</f>
        <v>#DIV/0!</v>
      </c>
      <c r="Q248" s="165" t="e">
        <f t="shared" ref="Q248:Q253" si="307">H248+P248</f>
        <v>#DIV/0!</v>
      </c>
      <c r="R248" s="165" t="e">
        <f t="shared" ref="R248:R253" si="308">Q248*$R$6</f>
        <v>#DIV/0!</v>
      </c>
      <c r="S248" s="165" t="e">
        <f t="shared" ref="S248:S253" si="309">R248+Q248</f>
        <v>#DIV/0!</v>
      </c>
      <c r="T248" s="99" t="e">
        <f t="shared" ref="T248:T253" si="310">$T$6*S248</f>
        <v>#DIV/0!</v>
      </c>
      <c r="U248" s="165" t="e">
        <f t="shared" ref="U248:U253" si="311">S248+T248</f>
        <v>#DIV/0!</v>
      </c>
      <c r="V248" s="99" t="e">
        <f t="shared" ref="V248:V253" si="312">$V$6*U248</f>
        <v>#DIV/0!</v>
      </c>
      <c r="W248" s="167" t="e">
        <f t="shared" ref="W248:W253" si="313">U248+V248</f>
        <v>#DIV/0!</v>
      </c>
      <c r="X248" s="143"/>
    </row>
    <row r="249" spans="1:24" x14ac:dyDescent="0.2">
      <c r="A249" s="143"/>
      <c r="B249" s="123"/>
      <c r="C249" s="97" t="s">
        <v>30</v>
      </c>
      <c r="D249" s="75" t="e">
        <f t="shared" si="298"/>
        <v>#DIV/0!</v>
      </c>
      <c r="E249" s="66" t="e">
        <f t="shared" si="299"/>
        <v>#DIV/0!</v>
      </c>
      <c r="F249" s="24">
        <v>0</v>
      </c>
      <c r="G249" s="62"/>
      <c r="H249" s="165" t="e">
        <f t="shared" si="300"/>
        <v>#DIV/0!</v>
      </c>
      <c r="I249" s="99" t="e">
        <f t="shared" si="301"/>
        <v>#DIV/0!</v>
      </c>
      <c r="J249" s="99" t="e">
        <f t="shared" si="302"/>
        <v>#DIV/0!</v>
      </c>
      <c r="K249" s="99" t="e">
        <f t="shared" si="303"/>
        <v>#DIV/0!</v>
      </c>
      <c r="L249" s="99" t="e">
        <f t="shared" si="304"/>
        <v>#DIV/0!</v>
      </c>
      <c r="M249" s="137"/>
      <c r="N249" s="136"/>
      <c r="O249" s="99" t="e">
        <f t="shared" si="305"/>
        <v>#DIV/0!</v>
      </c>
      <c r="P249" s="99" t="e">
        <f t="shared" si="306"/>
        <v>#DIV/0!</v>
      </c>
      <c r="Q249" s="165" t="e">
        <f t="shared" si="307"/>
        <v>#DIV/0!</v>
      </c>
      <c r="R249" s="165" t="e">
        <f t="shared" si="308"/>
        <v>#DIV/0!</v>
      </c>
      <c r="S249" s="165" t="e">
        <f t="shared" si="309"/>
        <v>#DIV/0!</v>
      </c>
      <c r="T249" s="99" t="e">
        <f t="shared" si="310"/>
        <v>#DIV/0!</v>
      </c>
      <c r="U249" s="165" t="e">
        <f t="shared" si="311"/>
        <v>#DIV/0!</v>
      </c>
      <c r="V249" s="99" t="e">
        <f t="shared" si="312"/>
        <v>#DIV/0!</v>
      </c>
      <c r="W249" s="167" t="e">
        <f t="shared" si="313"/>
        <v>#DIV/0!</v>
      </c>
      <c r="X249" s="143"/>
    </row>
    <row r="250" spans="1:24" x14ac:dyDescent="0.2">
      <c r="A250" s="143"/>
      <c r="B250" s="123"/>
      <c r="C250" s="97" t="s">
        <v>30</v>
      </c>
      <c r="D250" s="75" t="e">
        <f t="shared" si="298"/>
        <v>#DIV/0!</v>
      </c>
      <c r="E250" s="66" t="e">
        <f t="shared" si="299"/>
        <v>#DIV/0!</v>
      </c>
      <c r="F250" s="24"/>
      <c r="G250" s="62"/>
      <c r="H250" s="165" t="e">
        <f t="shared" si="300"/>
        <v>#DIV/0!</v>
      </c>
      <c r="I250" s="99" t="e">
        <f t="shared" si="301"/>
        <v>#DIV/0!</v>
      </c>
      <c r="J250" s="99" t="e">
        <f t="shared" si="302"/>
        <v>#DIV/0!</v>
      </c>
      <c r="K250" s="99" t="e">
        <f t="shared" si="303"/>
        <v>#DIV/0!</v>
      </c>
      <c r="L250" s="99" t="e">
        <f t="shared" si="304"/>
        <v>#DIV/0!</v>
      </c>
      <c r="M250" s="53"/>
      <c r="N250" s="85"/>
      <c r="O250" s="99" t="e">
        <f t="shared" si="305"/>
        <v>#DIV/0!</v>
      </c>
      <c r="P250" s="99" t="e">
        <f t="shared" si="306"/>
        <v>#DIV/0!</v>
      </c>
      <c r="Q250" s="165" t="e">
        <f t="shared" si="307"/>
        <v>#DIV/0!</v>
      </c>
      <c r="R250" s="165" t="e">
        <f t="shared" si="308"/>
        <v>#DIV/0!</v>
      </c>
      <c r="S250" s="165" t="e">
        <f t="shared" si="309"/>
        <v>#DIV/0!</v>
      </c>
      <c r="T250" s="99" t="e">
        <f t="shared" si="310"/>
        <v>#DIV/0!</v>
      </c>
      <c r="U250" s="165" t="e">
        <f t="shared" si="311"/>
        <v>#DIV/0!</v>
      </c>
      <c r="V250" s="99" t="e">
        <f t="shared" si="312"/>
        <v>#DIV/0!</v>
      </c>
      <c r="W250" s="167" t="e">
        <f t="shared" si="313"/>
        <v>#DIV/0!</v>
      </c>
      <c r="X250" s="143"/>
    </row>
    <row r="251" spans="1:24" x14ac:dyDescent="0.2">
      <c r="A251" s="143"/>
      <c r="B251" s="123"/>
      <c r="C251" s="97" t="s">
        <v>30</v>
      </c>
      <c r="D251" s="75" t="e">
        <f t="shared" si="298"/>
        <v>#DIV/0!</v>
      </c>
      <c r="E251" s="66" t="e">
        <f t="shared" si="299"/>
        <v>#DIV/0!</v>
      </c>
      <c r="F251" s="24"/>
      <c r="G251" s="62"/>
      <c r="H251" s="165" t="e">
        <f t="shared" si="300"/>
        <v>#DIV/0!</v>
      </c>
      <c r="I251" s="99" t="e">
        <f t="shared" si="301"/>
        <v>#DIV/0!</v>
      </c>
      <c r="J251" s="99" t="e">
        <f t="shared" si="302"/>
        <v>#DIV/0!</v>
      </c>
      <c r="K251" s="99" t="e">
        <f t="shared" si="303"/>
        <v>#DIV/0!</v>
      </c>
      <c r="L251" s="99" t="e">
        <f t="shared" si="304"/>
        <v>#DIV/0!</v>
      </c>
      <c r="M251" s="53"/>
      <c r="N251" s="85"/>
      <c r="O251" s="99" t="e">
        <f t="shared" si="305"/>
        <v>#DIV/0!</v>
      </c>
      <c r="P251" s="99" t="e">
        <f t="shared" si="306"/>
        <v>#DIV/0!</v>
      </c>
      <c r="Q251" s="165" t="e">
        <f t="shared" si="307"/>
        <v>#DIV/0!</v>
      </c>
      <c r="R251" s="165" t="e">
        <f t="shared" si="308"/>
        <v>#DIV/0!</v>
      </c>
      <c r="S251" s="165" t="e">
        <f t="shared" si="309"/>
        <v>#DIV/0!</v>
      </c>
      <c r="T251" s="99" t="e">
        <f t="shared" si="310"/>
        <v>#DIV/0!</v>
      </c>
      <c r="U251" s="165" t="e">
        <f t="shared" si="311"/>
        <v>#DIV/0!</v>
      </c>
      <c r="V251" s="99" t="e">
        <f t="shared" si="312"/>
        <v>#DIV/0!</v>
      </c>
      <c r="W251" s="167" t="e">
        <f t="shared" si="313"/>
        <v>#DIV/0!</v>
      </c>
      <c r="X251" s="143"/>
    </row>
    <row r="252" spans="1:24" x14ac:dyDescent="0.2">
      <c r="A252" s="143"/>
      <c r="B252" s="123"/>
      <c r="C252" s="97" t="s">
        <v>30</v>
      </c>
      <c r="D252" s="75" t="e">
        <f t="shared" si="298"/>
        <v>#DIV/0!</v>
      </c>
      <c r="E252" s="66" t="e">
        <f t="shared" si="299"/>
        <v>#DIV/0!</v>
      </c>
      <c r="F252" s="24"/>
      <c r="G252" s="62"/>
      <c r="H252" s="165" t="e">
        <f t="shared" si="300"/>
        <v>#DIV/0!</v>
      </c>
      <c r="I252" s="99" t="e">
        <f t="shared" si="301"/>
        <v>#DIV/0!</v>
      </c>
      <c r="J252" s="99" t="e">
        <f t="shared" si="302"/>
        <v>#DIV/0!</v>
      </c>
      <c r="K252" s="99" t="e">
        <f t="shared" si="303"/>
        <v>#DIV/0!</v>
      </c>
      <c r="L252" s="99" t="e">
        <f t="shared" si="304"/>
        <v>#DIV/0!</v>
      </c>
      <c r="M252" s="53"/>
      <c r="N252" s="85"/>
      <c r="O252" s="99" t="e">
        <f t="shared" si="305"/>
        <v>#DIV/0!</v>
      </c>
      <c r="P252" s="99" t="e">
        <f t="shared" si="306"/>
        <v>#DIV/0!</v>
      </c>
      <c r="Q252" s="165" t="e">
        <f t="shared" si="307"/>
        <v>#DIV/0!</v>
      </c>
      <c r="R252" s="165" t="e">
        <f t="shared" si="308"/>
        <v>#DIV/0!</v>
      </c>
      <c r="S252" s="165" t="e">
        <f t="shared" si="309"/>
        <v>#DIV/0!</v>
      </c>
      <c r="T252" s="99" t="e">
        <f t="shared" si="310"/>
        <v>#DIV/0!</v>
      </c>
      <c r="U252" s="165" t="e">
        <f t="shared" si="311"/>
        <v>#DIV/0!</v>
      </c>
      <c r="V252" s="99" t="e">
        <f t="shared" si="312"/>
        <v>#DIV/0!</v>
      </c>
      <c r="W252" s="167" t="e">
        <f t="shared" si="313"/>
        <v>#DIV/0!</v>
      </c>
      <c r="X252" s="143"/>
    </row>
    <row r="253" spans="1:24" x14ac:dyDescent="0.2">
      <c r="A253" s="143"/>
      <c r="B253" s="123"/>
      <c r="C253" s="97" t="s">
        <v>30</v>
      </c>
      <c r="D253" s="75" t="e">
        <f t="shared" si="298"/>
        <v>#DIV/0!</v>
      </c>
      <c r="E253" s="66" t="e">
        <f t="shared" si="299"/>
        <v>#DIV/0!</v>
      </c>
      <c r="F253" s="24"/>
      <c r="G253" s="62"/>
      <c r="H253" s="165" t="e">
        <f t="shared" si="300"/>
        <v>#DIV/0!</v>
      </c>
      <c r="I253" s="99" t="e">
        <f t="shared" si="301"/>
        <v>#DIV/0!</v>
      </c>
      <c r="J253" s="99" t="e">
        <f t="shared" si="302"/>
        <v>#DIV/0!</v>
      </c>
      <c r="K253" s="99" t="e">
        <f t="shared" si="303"/>
        <v>#DIV/0!</v>
      </c>
      <c r="L253" s="99" t="e">
        <f t="shared" si="304"/>
        <v>#DIV/0!</v>
      </c>
      <c r="M253" s="53"/>
      <c r="N253" s="85"/>
      <c r="O253" s="99" t="e">
        <f t="shared" si="305"/>
        <v>#DIV/0!</v>
      </c>
      <c r="P253" s="99" t="e">
        <f t="shared" si="306"/>
        <v>#DIV/0!</v>
      </c>
      <c r="Q253" s="165" t="e">
        <f t="shared" si="307"/>
        <v>#DIV/0!</v>
      </c>
      <c r="R253" s="165" t="e">
        <f t="shared" si="308"/>
        <v>#DIV/0!</v>
      </c>
      <c r="S253" s="165" t="e">
        <f t="shared" si="309"/>
        <v>#DIV/0!</v>
      </c>
      <c r="T253" s="99" t="e">
        <f t="shared" si="310"/>
        <v>#DIV/0!</v>
      </c>
      <c r="U253" s="165" t="e">
        <f t="shared" si="311"/>
        <v>#DIV/0!</v>
      </c>
      <c r="V253" s="99" t="e">
        <f t="shared" si="312"/>
        <v>#DIV/0!</v>
      </c>
      <c r="W253" s="167" t="e">
        <f t="shared" si="313"/>
        <v>#DIV/0!</v>
      </c>
      <c r="X253" s="143"/>
    </row>
    <row r="254" spans="1:24" x14ac:dyDescent="0.2">
      <c r="A254" s="143"/>
      <c r="B254" s="106" t="s">
        <v>92</v>
      </c>
      <c r="C254" s="97"/>
      <c r="D254" s="75"/>
      <c r="E254" s="66"/>
      <c r="F254" s="66"/>
      <c r="G254" s="99"/>
      <c r="H254" s="165"/>
      <c r="I254" s="99"/>
      <c r="J254" s="99"/>
      <c r="K254" s="99"/>
      <c r="L254" s="99"/>
      <c r="M254" s="97"/>
      <c r="N254" s="125"/>
      <c r="O254" s="99"/>
      <c r="P254" s="99"/>
      <c r="Q254" s="165"/>
      <c r="R254" s="165"/>
      <c r="S254" s="165"/>
      <c r="T254" s="99"/>
      <c r="U254" s="165"/>
      <c r="V254" s="99"/>
      <c r="W254" s="167"/>
      <c r="X254" s="143"/>
    </row>
    <row r="255" spans="1:24" x14ac:dyDescent="0.2">
      <c r="A255" s="143"/>
      <c r="B255" s="123"/>
      <c r="C255" s="97" t="s">
        <v>30</v>
      </c>
      <c r="D255" s="75" t="e">
        <f t="shared" ref="D255:D260" si="314">F255/$F$7</f>
        <v>#DIV/0!</v>
      </c>
      <c r="E255" s="66" t="e">
        <f t="shared" ref="E255:E260" si="315">F255/$F$7*$E$7</f>
        <v>#DIV/0!</v>
      </c>
      <c r="F255" s="24"/>
      <c r="G255" s="62"/>
      <c r="H255" s="165" t="e">
        <f t="shared" ref="H255:H260" si="316">G255*E255</f>
        <v>#DIV/0!</v>
      </c>
      <c r="I255" s="99" t="e">
        <f t="shared" ref="I255:I260" si="317">E255*$I$6</f>
        <v>#DIV/0!</v>
      </c>
      <c r="J255" s="99" t="e">
        <f t="shared" ref="J255:J260" si="318">H255*$J$6</f>
        <v>#DIV/0!</v>
      </c>
      <c r="K255" s="99" t="e">
        <f t="shared" ref="K255:K260" si="319">MIN(($K$6*$K$7*(E255/2080)),(H255*$K$6))</f>
        <v>#DIV/0!</v>
      </c>
      <c r="L255" s="99" t="e">
        <f t="shared" ref="L255:L260" si="320">MIN(($L$6*$L$7*(E255/2080)),(H255*$L$6))</f>
        <v>#DIV/0!</v>
      </c>
      <c r="M255" s="137"/>
      <c r="N255" s="136"/>
      <c r="O255" s="99" t="e">
        <f t="shared" ref="O255:O260" si="321">N255*H255/100</f>
        <v>#DIV/0!</v>
      </c>
      <c r="P255" s="99" t="e">
        <f t="shared" ref="P255:P260" si="322">SUM(I255:L255)+O255</f>
        <v>#DIV/0!</v>
      </c>
      <c r="Q255" s="165" t="e">
        <f t="shared" ref="Q255:Q260" si="323">H255+P255</f>
        <v>#DIV/0!</v>
      </c>
      <c r="R255" s="165" t="e">
        <f t="shared" ref="R255:R260" si="324">Q255*$R$6</f>
        <v>#DIV/0!</v>
      </c>
      <c r="S255" s="165" t="e">
        <f t="shared" ref="S255:S260" si="325">R255+Q255</f>
        <v>#DIV/0!</v>
      </c>
      <c r="T255" s="99" t="e">
        <f t="shared" ref="T255:T260" si="326">$T$6*S255</f>
        <v>#DIV/0!</v>
      </c>
      <c r="U255" s="165" t="e">
        <f t="shared" ref="U255:U260" si="327">S255+T255</f>
        <v>#DIV/0!</v>
      </c>
      <c r="V255" s="99" t="e">
        <f t="shared" ref="V255:V260" si="328">$V$6*U255</f>
        <v>#DIV/0!</v>
      </c>
      <c r="W255" s="167" t="e">
        <f t="shared" ref="W255:W260" si="329">U255+V255</f>
        <v>#DIV/0!</v>
      </c>
      <c r="X255" s="143"/>
    </row>
    <row r="256" spans="1:24" x14ac:dyDescent="0.2">
      <c r="A256" s="143"/>
      <c r="B256" s="123"/>
      <c r="C256" s="97" t="s">
        <v>30</v>
      </c>
      <c r="D256" s="75" t="e">
        <f t="shared" si="314"/>
        <v>#DIV/0!</v>
      </c>
      <c r="E256" s="66" t="e">
        <f t="shared" si="315"/>
        <v>#DIV/0!</v>
      </c>
      <c r="F256" s="24"/>
      <c r="G256" s="62"/>
      <c r="H256" s="165" t="e">
        <f t="shared" si="316"/>
        <v>#DIV/0!</v>
      </c>
      <c r="I256" s="99" t="e">
        <f t="shared" si="317"/>
        <v>#DIV/0!</v>
      </c>
      <c r="J256" s="99" t="e">
        <f t="shared" si="318"/>
        <v>#DIV/0!</v>
      </c>
      <c r="K256" s="99" t="e">
        <f t="shared" si="319"/>
        <v>#DIV/0!</v>
      </c>
      <c r="L256" s="99" t="e">
        <f t="shared" si="320"/>
        <v>#DIV/0!</v>
      </c>
      <c r="M256" s="137"/>
      <c r="N256" s="136"/>
      <c r="O256" s="99" t="e">
        <f t="shared" si="321"/>
        <v>#DIV/0!</v>
      </c>
      <c r="P256" s="99" t="e">
        <f t="shared" si="322"/>
        <v>#DIV/0!</v>
      </c>
      <c r="Q256" s="165" t="e">
        <f t="shared" si="323"/>
        <v>#DIV/0!</v>
      </c>
      <c r="R256" s="165" t="e">
        <f t="shared" si="324"/>
        <v>#DIV/0!</v>
      </c>
      <c r="S256" s="165" t="e">
        <f t="shared" si="325"/>
        <v>#DIV/0!</v>
      </c>
      <c r="T256" s="99" t="e">
        <f t="shared" si="326"/>
        <v>#DIV/0!</v>
      </c>
      <c r="U256" s="165" t="e">
        <f t="shared" si="327"/>
        <v>#DIV/0!</v>
      </c>
      <c r="V256" s="99" t="e">
        <f t="shared" si="328"/>
        <v>#DIV/0!</v>
      </c>
      <c r="W256" s="167" t="e">
        <f t="shared" si="329"/>
        <v>#DIV/0!</v>
      </c>
      <c r="X256" s="143"/>
    </row>
    <row r="257" spans="1:24" x14ac:dyDescent="0.2">
      <c r="A257" s="143"/>
      <c r="B257" s="123"/>
      <c r="C257" s="97" t="s">
        <v>30</v>
      </c>
      <c r="D257" s="75" t="e">
        <f t="shared" si="314"/>
        <v>#DIV/0!</v>
      </c>
      <c r="E257" s="66" t="e">
        <f t="shared" si="315"/>
        <v>#DIV/0!</v>
      </c>
      <c r="F257" s="24"/>
      <c r="G257" s="62"/>
      <c r="H257" s="165" t="e">
        <f t="shared" si="316"/>
        <v>#DIV/0!</v>
      </c>
      <c r="I257" s="99" t="e">
        <f t="shared" si="317"/>
        <v>#DIV/0!</v>
      </c>
      <c r="J257" s="99" t="e">
        <f t="shared" si="318"/>
        <v>#DIV/0!</v>
      </c>
      <c r="K257" s="99" t="e">
        <f t="shared" si="319"/>
        <v>#DIV/0!</v>
      </c>
      <c r="L257" s="99" t="e">
        <f t="shared" si="320"/>
        <v>#DIV/0!</v>
      </c>
      <c r="M257" s="53"/>
      <c r="N257" s="85"/>
      <c r="O257" s="99" t="e">
        <f t="shared" si="321"/>
        <v>#DIV/0!</v>
      </c>
      <c r="P257" s="99" t="e">
        <f t="shared" si="322"/>
        <v>#DIV/0!</v>
      </c>
      <c r="Q257" s="165" t="e">
        <f t="shared" si="323"/>
        <v>#DIV/0!</v>
      </c>
      <c r="R257" s="165" t="e">
        <f t="shared" si="324"/>
        <v>#DIV/0!</v>
      </c>
      <c r="S257" s="165" t="e">
        <f t="shared" si="325"/>
        <v>#DIV/0!</v>
      </c>
      <c r="T257" s="99" t="e">
        <f t="shared" si="326"/>
        <v>#DIV/0!</v>
      </c>
      <c r="U257" s="165" t="e">
        <f t="shared" si="327"/>
        <v>#DIV/0!</v>
      </c>
      <c r="V257" s="99" t="e">
        <f t="shared" si="328"/>
        <v>#DIV/0!</v>
      </c>
      <c r="W257" s="167" t="e">
        <f t="shared" si="329"/>
        <v>#DIV/0!</v>
      </c>
      <c r="X257" s="143"/>
    </row>
    <row r="258" spans="1:24" x14ac:dyDescent="0.2">
      <c r="A258" s="143"/>
      <c r="B258" s="123"/>
      <c r="C258" s="97" t="s">
        <v>30</v>
      </c>
      <c r="D258" s="75" t="e">
        <f t="shared" si="314"/>
        <v>#DIV/0!</v>
      </c>
      <c r="E258" s="66" t="e">
        <f t="shared" si="315"/>
        <v>#DIV/0!</v>
      </c>
      <c r="F258" s="24"/>
      <c r="G258" s="62"/>
      <c r="H258" s="165" t="e">
        <f t="shared" si="316"/>
        <v>#DIV/0!</v>
      </c>
      <c r="I258" s="99" t="e">
        <f t="shared" si="317"/>
        <v>#DIV/0!</v>
      </c>
      <c r="J258" s="99" t="e">
        <f t="shared" si="318"/>
        <v>#DIV/0!</v>
      </c>
      <c r="K258" s="99" t="e">
        <f t="shared" si="319"/>
        <v>#DIV/0!</v>
      </c>
      <c r="L258" s="99" t="e">
        <f t="shared" si="320"/>
        <v>#DIV/0!</v>
      </c>
      <c r="M258" s="53"/>
      <c r="N258" s="85"/>
      <c r="O258" s="99" t="e">
        <f t="shared" si="321"/>
        <v>#DIV/0!</v>
      </c>
      <c r="P258" s="99" t="e">
        <f t="shared" si="322"/>
        <v>#DIV/0!</v>
      </c>
      <c r="Q258" s="165" t="e">
        <f t="shared" si="323"/>
        <v>#DIV/0!</v>
      </c>
      <c r="R258" s="165" t="e">
        <f t="shared" si="324"/>
        <v>#DIV/0!</v>
      </c>
      <c r="S258" s="165" t="e">
        <f t="shared" si="325"/>
        <v>#DIV/0!</v>
      </c>
      <c r="T258" s="99" t="e">
        <f t="shared" si="326"/>
        <v>#DIV/0!</v>
      </c>
      <c r="U258" s="165" t="e">
        <f t="shared" si="327"/>
        <v>#DIV/0!</v>
      </c>
      <c r="V258" s="99" t="e">
        <f t="shared" si="328"/>
        <v>#DIV/0!</v>
      </c>
      <c r="W258" s="167" t="e">
        <f t="shared" si="329"/>
        <v>#DIV/0!</v>
      </c>
      <c r="X258" s="143"/>
    </row>
    <row r="259" spans="1:24" x14ac:dyDescent="0.2">
      <c r="A259" s="143"/>
      <c r="B259" s="123"/>
      <c r="C259" s="97" t="s">
        <v>30</v>
      </c>
      <c r="D259" s="75" t="e">
        <f t="shared" si="314"/>
        <v>#DIV/0!</v>
      </c>
      <c r="E259" s="66" t="e">
        <f t="shared" si="315"/>
        <v>#DIV/0!</v>
      </c>
      <c r="F259" s="24"/>
      <c r="G259" s="62"/>
      <c r="H259" s="165" t="e">
        <f t="shared" si="316"/>
        <v>#DIV/0!</v>
      </c>
      <c r="I259" s="99" t="e">
        <f t="shared" si="317"/>
        <v>#DIV/0!</v>
      </c>
      <c r="J259" s="99" t="e">
        <f t="shared" si="318"/>
        <v>#DIV/0!</v>
      </c>
      <c r="K259" s="99" t="e">
        <f t="shared" si="319"/>
        <v>#DIV/0!</v>
      </c>
      <c r="L259" s="99" t="e">
        <f t="shared" si="320"/>
        <v>#DIV/0!</v>
      </c>
      <c r="M259" s="53"/>
      <c r="N259" s="85"/>
      <c r="O259" s="99" t="e">
        <f t="shared" si="321"/>
        <v>#DIV/0!</v>
      </c>
      <c r="P259" s="99" t="e">
        <f t="shared" si="322"/>
        <v>#DIV/0!</v>
      </c>
      <c r="Q259" s="165" t="e">
        <f t="shared" si="323"/>
        <v>#DIV/0!</v>
      </c>
      <c r="R259" s="165" t="e">
        <f t="shared" si="324"/>
        <v>#DIV/0!</v>
      </c>
      <c r="S259" s="165" t="e">
        <f t="shared" si="325"/>
        <v>#DIV/0!</v>
      </c>
      <c r="T259" s="99" t="e">
        <f t="shared" si="326"/>
        <v>#DIV/0!</v>
      </c>
      <c r="U259" s="165" t="e">
        <f t="shared" si="327"/>
        <v>#DIV/0!</v>
      </c>
      <c r="V259" s="99" t="e">
        <f t="shared" si="328"/>
        <v>#DIV/0!</v>
      </c>
      <c r="W259" s="167" t="e">
        <f t="shared" si="329"/>
        <v>#DIV/0!</v>
      </c>
      <c r="X259" s="143"/>
    </row>
    <row r="260" spans="1:24" x14ac:dyDescent="0.2">
      <c r="A260" s="143"/>
      <c r="B260" s="123"/>
      <c r="C260" s="97" t="s">
        <v>30</v>
      </c>
      <c r="D260" s="75" t="e">
        <f t="shared" si="314"/>
        <v>#DIV/0!</v>
      </c>
      <c r="E260" s="66" t="e">
        <f t="shared" si="315"/>
        <v>#DIV/0!</v>
      </c>
      <c r="F260" s="24"/>
      <c r="G260" s="62"/>
      <c r="H260" s="165" t="e">
        <f t="shared" si="316"/>
        <v>#DIV/0!</v>
      </c>
      <c r="I260" s="99" t="e">
        <f t="shared" si="317"/>
        <v>#DIV/0!</v>
      </c>
      <c r="J260" s="99" t="e">
        <f t="shared" si="318"/>
        <v>#DIV/0!</v>
      </c>
      <c r="K260" s="99" t="e">
        <f t="shared" si="319"/>
        <v>#DIV/0!</v>
      </c>
      <c r="L260" s="99" t="e">
        <f t="shared" si="320"/>
        <v>#DIV/0!</v>
      </c>
      <c r="M260" s="53"/>
      <c r="N260" s="85"/>
      <c r="O260" s="99" t="e">
        <f t="shared" si="321"/>
        <v>#DIV/0!</v>
      </c>
      <c r="P260" s="99" t="e">
        <f t="shared" si="322"/>
        <v>#DIV/0!</v>
      </c>
      <c r="Q260" s="165" t="e">
        <f t="shared" si="323"/>
        <v>#DIV/0!</v>
      </c>
      <c r="R260" s="165" t="e">
        <f t="shared" si="324"/>
        <v>#DIV/0!</v>
      </c>
      <c r="S260" s="165" t="e">
        <f t="shared" si="325"/>
        <v>#DIV/0!</v>
      </c>
      <c r="T260" s="99" t="e">
        <f t="shared" si="326"/>
        <v>#DIV/0!</v>
      </c>
      <c r="U260" s="165" t="e">
        <f t="shared" si="327"/>
        <v>#DIV/0!</v>
      </c>
      <c r="V260" s="99" t="e">
        <f t="shared" si="328"/>
        <v>#DIV/0!</v>
      </c>
      <c r="W260" s="167" t="e">
        <f t="shared" si="329"/>
        <v>#DIV/0!</v>
      </c>
      <c r="X260" s="143"/>
    </row>
    <row r="261" spans="1:24" s="2" customFormat="1" x14ac:dyDescent="0.2">
      <c r="A261" s="144"/>
      <c r="B261" s="106" t="s">
        <v>4</v>
      </c>
      <c r="C261" s="101"/>
      <c r="D261" s="76" t="e">
        <f>SUM(D247:D260)</f>
        <v>#DIV/0!</v>
      </c>
      <c r="E261" s="68" t="e">
        <f>SUM(E247:E260)</f>
        <v>#DIV/0!</v>
      </c>
      <c r="F261" s="68">
        <f>SUM(F247:F260)</f>
        <v>0</v>
      </c>
      <c r="G261" s="119"/>
      <c r="H261" s="166" t="e">
        <f>SUM(H247:H260)</f>
        <v>#DIV/0!</v>
      </c>
      <c r="I261" s="119" t="e">
        <f>SUM(I247:I260)</f>
        <v>#DIV/0!</v>
      </c>
      <c r="J261" s="119" t="e">
        <f>SUM(J247:J260)</f>
        <v>#DIV/0!</v>
      </c>
      <c r="K261" s="119" t="e">
        <f>SUM(K247:K260)</f>
        <v>#DIV/0!</v>
      </c>
      <c r="L261" s="119" t="e">
        <f>SUM(L247:L260)</f>
        <v>#DIV/0!</v>
      </c>
      <c r="M261" s="101"/>
      <c r="N261" s="101"/>
      <c r="O261" s="119" t="e">
        <f t="shared" ref="O261:W261" si="330">SUM(O247:O260)</f>
        <v>#DIV/0!</v>
      </c>
      <c r="P261" s="119" t="e">
        <f t="shared" si="330"/>
        <v>#DIV/0!</v>
      </c>
      <c r="Q261" s="166" t="e">
        <f t="shared" si="330"/>
        <v>#DIV/0!</v>
      </c>
      <c r="R261" s="166" t="e">
        <f t="shared" si="330"/>
        <v>#DIV/0!</v>
      </c>
      <c r="S261" s="166" t="e">
        <f t="shared" si="330"/>
        <v>#DIV/0!</v>
      </c>
      <c r="T261" s="119" t="e">
        <f t="shared" si="330"/>
        <v>#DIV/0!</v>
      </c>
      <c r="U261" s="166" t="e">
        <f t="shared" si="330"/>
        <v>#DIV/0!</v>
      </c>
      <c r="V261" s="119" t="e">
        <f t="shared" si="330"/>
        <v>#DIV/0!</v>
      </c>
      <c r="W261" s="168" t="e">
        <f t="shared" si="330"/>
        <v>#DIV/0!</v>
      </c>
      <c r="X261" s="144"/>
    </row>
    <row r="262" spans="1:24" s="2" customFormat="1" x14ac:dyDescent="0.2">
      <c r="A262" s="144"/>
      <c r="B262" s="106"/>
      <c r="C262" s="101"/>
      <c r="D262" s="76"/>
      <c r="E262" s="68"/>
      <c r="F262" s="68"/>
      <c r="G262" s="119"/>
      <c r="H262" s="107"/>
      <c r="I262" s="72"/>
      <c r="J262" s="72"/>
      <c r="K262" s="72"/>
      <c r="L262" s="72"/>
      <c r="M262" s="101"/>
      <c r="N262" s="101"/>
      <c r="O262" s="119"/>
      <c r="P262" s="119"/>
      <c r="Q262" s="166"/>
      <c r="R262" s="166"/>
      <c r="S262" s="166"/>
      <c r="T262" s="119"/>
      <c r="U262" s="166"/>
      <c r="V262" s="119"/>
      <c r="W262" s="168"/>
      <c r="X262" s="144"/>
    </row>
    <row r="263" spans="1:24" s="2" customFormat="1" x14ac:dyDescent="0.2">
      <c r="A263" s="144"/>
      <c r="B263" s="106" t="s">
        <v>44</v>
      </c>
      <c r="C263" s="101"/>
      <c r="D263" s="76"/>
      <c r="E263" s="68"/>
      <c r="F263" s="68"/>
      <c r="G263" s="119"/>
      <c r="H263" s="107"/>
      <c r="I263" s="72"/>
      <c r="J263" s="72"/>
      <c r="K263" s="72"/>
      <c r="L263" s="72"/>
      <c r="M263" s="101"/>
      <c r="N263" s="101"/>
      <c r="O263" s="166" t="e">
        <f>O261+O244</f>
        <v>#DIV/0!</v>
      </c>
      <c r="P263" s="166" t="e">
        <f t="shared" ref="P263:V263" si="331">P261+P244</f>
        <v>#DIV/0!</v>
      </c>
      <c r="Q263" s="166" t="e">
        <f t="shared" si="331"/>
        <v>#DIV/0!</v>
      </c>
      <c r="R263" s="166" t="e">
        <f t="shared" si="331"/>
        <v>#DIV/0!</v>
      </c>
      <c r="S263" s="166" t="e">
        <f t="shared" si="331"/>
        <v>#DIV/0!</v>
      </c>
      <c r="T263" s="166" t="e">
        <f t="shared" si="331"/>
        <v>#DIV/0!</v>
      </c>
      <c r="U263" s="166" t="e">
        <f t="shared" si="331"/>
        <v>#DIV/0!</v>
      </c>
      <c r="V263" s="166" t="e">
        <f t="shared" si="331"/>
        <v>#DIV/0!</v>
      </c>
      <c r="W263" s="168" t="e">
        <f>W261+W244</f>
        <v>#DIV/0!</v>
      </c>
      <c r="X263" s="144"/>
    </row>
    <row r="264" spans="1:24" s="2" customFormat="1" x14ac:dyDescent="0.2">
      <c r="A264" s="144"/>
      <c r="B264" s="106"/>
      <c r="C264" s="101"/>
      <c r="D264" s="76"/>
      <c r="E264" s="68"/>
      <c r="F264" s="124"/>
      <c r="G264" s="119"/>
      <c r="H264" s="107"/>
      <c r="I264" s="72"/>
      <c r="J264" s="72"/>
      <c r="K264" s="72"/>
      <c r="L264" s="72"/>
      <c r="M264" s="101"/>
      <c r="N264" s="101"/>
      <c r="O264" s="72"/>
      <c r="P264" s="72"/>
      <c r="Q264" s="107"/>
      <c r="R264" s="107"/>
      <c r="S264" s="107"/>
      <c r="T264" s="72"/>
      <c r="U264" s="107"/>
      <c r="V264" s="72"/>
      <c r="W264" s="108"/>
      <c r="X264" s="144"/>
    </row>
    <row r="265" spans="1:24" s="2" customFormat="1" x14ac:dyDescent="0.2">
      <c r="A265" s="144"/>
      <c r="B265" s="106" t="s">
        <v>85</v>
      </c>
      <c r="C265" s="101"/>
      <c r="D265" s="76"/>
      <c r="E265" s="68"/>
      <c r="F265" s="124"/>
      <c r="G265" s="119"/>
      <c r="H265" s="107"/>
      <c r="I265" s="72"/>
      <c r="J265" s="72"/>
      <c r="K265" s="72"/>
      <c r="L265" s="72"/>
      <c r="M265" s="101"/>
      <c r="N265" s="101"/>
      <c r="O265" s="72"/>
      <c r="P265" s="72"/>
      <c r="Q265" s="107"/>
      <c r="R265" s="107"/>
      <c r="S265" s="107"/>
      <c r="T265" s="72"/>
      <c r="U265" s="107"/>
      <c r="V265" s="72"/>
      <c r="W265" s="108"/>
      <c r="X265" s="144"/>
    </row>
    <row r="266" spans="1:24" s="2" customFormat="1" x14ac:dyDescent="0.2">
      <c r="A266" s="144"/>
      <c r="B266" s="139"/>
      <c r="C266" s="101"/>
      <c r="D266" s="76"/>
      <c r="E266" s="68"/>
      <c r="F266" s="124"/>
      <c r="G266" s="119"/>
      <c r="H266" s="107"/>
      <c r="I266" s="72"/>
      <c r="J266" s="72"/>
      <c r="K266" s="72"/>
      <c r="L266" s="72"/>
      <c r="M266" s="101"/>
      <c r="N266" s="101"/>
      <c r="O266" s="72"/>
      <c r="P266" s="72"/>
      <c r="Q266" s="169"/>
      <c r="R266" s="165">
        <f>Q266*$R$6</f>
        <v>0</v>
      </c>
      <c r="S266" s="165">
        <f>R266+Q266</f>
        <v>0</v>
      </c>
      <c r="T266" s="99">
        <f>$T$6*S266</f>
        <v>0</v>
      </c>
      <c r="U266" s="165">
        <f>S266+T266</f>
        <v>0</v>
      </c>
      <c r="V266" s="99">
        <f>$V$6*U266</f>
        <v>0</v>
      </c>
      <c r="W266" s="167">
        <f>U266+V266</f>
        <v>0</v>
      </c>
      <c r="X266" s="144"/>
    </row>
    <row r="267" spans="1:24" s="2" customFormat="1" x14ac:dyDescent="0.2">
      <c r="A267" s="144"/>
      <c r="B267" s="139"/>
      <c r="C267" s="101"/>
      <c r="D267" s="76"/>
      <c r="E267" s="68"/>
      <c r="F267" s="124"/>
      <c r="G267" s="119"/>
      <c r="H267" s="107"/>
      <c r="I267" s="72"/>
      <c r="J267" s="72"/>
      <c r="K267" s="72"/>
      <c r="L267" s="72"/>
      <c r="M267" s="101"/>
      <c r="N267" s="101"/>
      <c r="O267" s="72"/>
      <c r="P267" s="72"/>
      <c r="Q267" s="169"/>
      <c r="R267" s="165">
        <f t="shared" ref="R267:R274" si="332">Q267*$R$6</f>
        <v>0</v>
      </c>
      <c r="S267" s="165">
        <f t="shared" ref="S267:S274" si="333">R267+Q267</f>
        <v>0</v>
      </c>
      <c r="T267" s="99">
        <f t="shared" ref="T267:T274" si="334">$T$6*S267</f>
        <v>0</v>
      </c>
      <c r="U267" s="165">
        <f t="shared" ref="U267:U274" si="335">S267+T267</f>
        <v>0</v>
      </c>
      <c r="V267" s="99">
        <f t="shared" ref="V267:V274" si="336">$V$6*U267</f>
        <v>0</v>
      </c>
      <c r="W267" s="167">
        <f t="shared" ref="W267:W274" si="337">U267+V267</f>
        <v>0</v>
      </c>
      <c r="X267" s="144"/>
    </row>
    <row r="268" spans="1:24" s="2" customFormat="1" x14ac:dyDescent="0.2">
      <c r="A268" s="144"/>
      <c r="B268" s="139"/>
      <c r="C268" s="101"/>
      <c r="D268" s="76"/>
      <c r="E268" s="68"/>
      <c r="F268" s="68"/>
      <c r="G268" s="119"/>
      <c r="H268" s="107"/>
      <c r="I268" s="72"/>
      <c r="J268" s="72"/>
      <c r="K268" s="72"/>
      <c r="L268" s="72"/>
      <c r="M268" s="101"/>
      <c r="N268" s="101"/>
      <c r="O268" s="72"/>
      <c r="P268" s="72"/>
      <c r="Q268" s="169"/>
      <c r="R268" s="165">
        <f t="shared" si="332"/>
        <v>0</v>
      </c>
      <c r="S268" s="165">
        <f t="shared" si="333"/>
        <v>0</v>
      </c>
      <c r="T268" s="99">
        <f t="shared" si="334"/>
        <v>0</v>
      </c>
      <c r="U268" s="165">
        <f t="shared" si="335"/>
        <v>0</v>
      </c>
      <c r="V268" s="99">
        <f t="shared" si="336"/>
        <v>0</v>
      </c>
      <c r="W268" s="167">
        <f t="shared" si="337"/>
        <v>0</v>
      </c>
      <c r="X268" s="144"/>
    </row>
    <row r="269" spans="1:24" s="2" customFormat="1" x14ac:dyDescent="0.2">
      <c r="A269" s="144"/>
      <c r="B269" s="139"/>
      <c r="C269" s="101"/>
      <c r="D269" s="76"/>
      <c r="E269" s="68"/>
      <c r="F269" s="68"/>
      <c r="G269" s="119"/>
      <c r="H269" s="107"/>
      <c r="I269" s="72"/>
      <c r="J269" s="72"/>
      <c r="K269" s="72"/>
      <c r="L269" s="72"/>
      <c r="M269" s="101"/>
      <c r="N269" s="101"/>
      <c r="O269" s="72"/>
      <c r="P269" s="72"/>
      <c r="Q269" s="169"/>
      <c r="R269" s="165">
        <f t="shared" si="332"/>
        <v>0</v>
      </c>
      <c r="S269" s="165">
        <f t="shared" si="333"/>
        <v>0</v>
      </c>
      <c r="T269" s="99">
        <f t="shared" si="334"/>
        <v>0</v>
      </c>
      <c r="U269" s="165">
        <f t="shared" si="335"/>
        <v>0</v>
      </c>
      <c r="V269" s="99">
        <f t="shared" si="336"/>
        <v>0</v>
      </c>
      <c r="W269" s="167">
        <f t="shared" si="337"/>
        <v>0</v>
      </c>
      <c r="X269" s="144"/>
    </row>
    <row r="270" spans="1:24" s="2" customFormat="1" x14ac:dyDescent="0.2">
      <c r="A270" s="144"/>
      <c r="B270" s="140"/>
      <c r="C270" s="101"/>
      <c r="D270" s="76"/>
      <c r="E270" s="68"/>
      <c r="F270" s="68"/>
      <c r="G270" s="119"/>
      <c r="H270" s="107"/>
      <c r="I270" s="72"/>
      <c r="J270" s="72"/>
      <c r="K270" s="72"/>
      <c r="L270" s="72"/>
      <c r="M270" s="101"/>
      <c r="N270" s="101"/>
      <c r="O270" s="72"/>
      <c r="P270" s="72"/>
      <c r="Q270" s="169"/>
      <c r="R270" s="165">
        <f t="shared" si="332"/>
        <v>0</v>
      </c>
      <c r="S270" s="165">
        <f t="shared" si="333"/>
        <v>0</v>
      </c>
      <c r="T270" s="99">
        <f t="shared" si="334"/>
        <v>0</v>
      </c>
      <c r="U270" s="165">
        <f t="shared" si="335"/>
        <v>0</v>
      </c>
      <c r="V270" s="99">
        <f t="shared" si="336"/>
        <v>0</v>
      </c>
      <c r="W270" s="167">
        <f t="shared" si="337"/>
        <v>0</v>
      </c>
      <c r="X270" s="144"/>
    </row>
    <row r="271" spans="1:24" s="2" customFormat="1" x14ac:dyDescent="0.2">
      <c r="A271" s="144"/>
      <c r="B271" s="140"/>
      <c r="C271" s="101"/>
      <c r="D271" s="76"/>
      <c r="E271" s="68"/>
      <c r="F271" s="68"/>
      <c r="G271" s="119"/>
      <c r="H271" s="107"/>
      <c r="I271" s="72"/>
      <c r="J271" s="72"/>
      <c r="K271" s="72"/>
      <c r="L271" s="72"/>
      <c r="M271" s="101"/>
      <c r="N271" s="101"/>
      <c r="O271" s="72"/>
      <c r="P271" s="72"/>
      <c r="Q271" s="169"/>
      <c r="R271" s="165">
        <f t="shared" si="332"/>
        <v>0</v>
      </c>
      <c r="S271" s="165">
        <f t="shared" si="333"/>
        <v>0</v>
      </c>
      <c r="T271" s="99">
        <f t="shared" si="334"/>
        <v>0</v>
      </c>
      <c r="U271" s="165">
        <f t="shared" si="335"/>
        <v>0</v>
      </c>
      <c r="V271" s="99">
        <f t="shared" si="336"/>
        <v>0</v>
      </c>
      <c r="W271" s="167">
        <f t="shared" si="337"/>
        <v>0</v>
      </c>
      <c r="X271" s="144"/>
    </row>
    <row r="272" spans="1:24" s="2" customFormat="1" x14ac:dyDescent="0.2">
      <c r="A272" s="144"/>
      <c r="B272" s="140"/>
      <c r="C272" s="101"/>
      <c r="D272" s="76"/>
      <c r="E272" s="68"/>
      <c r="F272" s="68"/>
      <c r="G272" s="119"/>
      <c r="H272" s="107"/>
      <c r="I272" s="72"/>
      <c r="J272" s="72"/>
      <c r="K272" s="72"/>
      <c r="L272" s="72"/>
      <c r="M272" s="101"/>
      <c r="N272" s="101"/>
      <c r="O272" s="72"/>
      <c r="P272" s="72"/>
      <c r="Q272" s="169"/>
      <c r="R272" s="165">
        <f t="shared" si="332"/>
        <v>0</v>
      </c>
      <c r="S272" s="165">
        <f t="shared" si="333"/>
        <v>0</v>
      </c>
      <c r="T272" s="99">
        <f t="shared" si="334"/>
        <v>0</v>
      </c>
      <c r="U272" s="165">
        <f t="shared" si="335"/>
        <v>0</v>
      </c>
      <c r="V272" s="99">
        <f t="shared" si="336"/>
        <v>0</v>
      </c>
      <c r="W272" s="167">
        <f t="shared" si="337"/>
        <v>0</v>
      </c>
      <c r="X272" s="144"/>
    </row>
    <row r="273" spans="1:24" s="2" customFormat="1" x14ac:dyDescent="0.2">
      <c r="A273" s="144"/>
      <c r="B273" s="140"/>
      <c r="C273" s="101"/>
      <c r="D273" s="76"/>
      <c r="E273" s="68"/>
      <c r="F273" s="68"/>
      <c r="G273" s="119"/>
      <c r="H273" s="107"/>
      <c r="I273" s="72"/>
      <c r="J273" s="72"/>
      <c r="K273" s="72"/>
      <c r="L273" s="72"/>
      <c r="M273" s="101"/>
      <c r="N273" s="101"/>
      <c r="O273" s="72"/>
      <c r="P273" s="72"/>
      <c r="Q273" s="169"/>
      <c r="R273" s="165">
        <f t="shared" si="332"/>
        <v>0</v>
      </c>
      <c r="S273" s="165">
        <f t="shared" si="333"/>
        <v>0</v>
      </c>
      <c r="T273" s="99">
        <f t="shared" si="334"/>
        <v>0</v>
      </c>
      <c r="U273" s="165">
        <f t="shared" si="335"/>
        <v>0</v>
      </c>
      <c r="V273" s="99">
        <f t="shared" si="336"/>
        <v>0</v>
      </c>
      <c r="W273" s="167">
        <f t="shared" si="337"/>
        <v>0</v>
      </c>
      <c r="X273" s="144"/>
    </row>
    <row r="274" spans="1:24" s="2" customFormat="1" x14ac:dyDescent="0.2">
      <c r="A274" s="144"/>
      <c r="B274" s="140"/>
      <c r="C274" s="101"/>
      <c r="D274" s="76"/>
      <c r="E274" s="68"/>
      <c r="F274" s="68"/>
      <c r="G274" s="119"/>
      <c r="H274" s="107"/>
      <c r="I274" s="72"/>
      <c r="J274" s="72"/>
      <c r="K274" s="72"/>
      <c r="L274" s="72"/>
      <c r="M274" s="101"/>
      <c r="N274" s="101"/>
      <c r="O274" s="72"/>
      <c r="P274" s="72"/>
      <c r="Q274" s="169"/>
      <c r="R274" s="165">
        <f t="shared" si="332"/>
        <v>0</v>
      </c>
      <c r="S274" s="165">
        <f t="shared" si="333"/>
        <v>0</v>
      </c>
      <c r="T274" s="99">
        <f t="shared" si="334"/>
        <v>0</v>
      </c>
      <c r="U274" s="165">
        <f t="shared" si="335"/>
        <v>0</v>
      </c>
      <c r="V274" s="99">
        <f t="shared" si="336"/>
        <v>0</v>
      </c>
      <c r="W274" s="167">
        <f t="shared" si="337"/>
        <v>0</v>
      </c>
      <c r="X274" s="144"/>
    </row>
    <row r="275" spans="1:24" s="2" customFormat="1" x14ac:dyDescent="0.2">
      <c r="A275" s="144"/>
      <c r="B275" s="134"/>
      <c r="C275" s="101"/>
      <c r="D275" s="76"/>
      <c r="E275" s="68"/>
      <c r="F275" s="68"/>
      <c r="G275" s="119"/>
      <c r="H275" s="107"/>
      <c r="I275" s="72"/>
      <c r="J275" s="72"/>
      <c r="K275" s="72"/>
      <c r="L275" s="72"/>
      <c r="M275" s="101"/>
      <c r="N275" s="101"/>
      <c r="O275" s="72"/>
      <c r="P275" s="72"/>
      <c r="Q275" s="166"/>
      <c r="R275" s="166"/>
      <c r="S275" s="166"/>
      <c r="T275" s="119"/>
      <c r="U275" s="166"/>
      <c r="V275" s="119"/>
      <c r="W275" s="168"/>
      <c r="X275" s="144"/>
    </row>
    <row r="276" spans="1:24" s="2" customFormat="1" x14ac:dyDescent="0.2">
      <c r="A276" s="144"/>
      <c r="B276" s="135" t="s">
        <v>87</v>
      </c>
      <c r="C276" s="101"/>
      <c r="D276" s="76"/>
      <c r="E276" s="68"/>
      <c r="F276" s="68"/>
      <c r="G276" s="119"/>
      <c r="H276" s="107"/>
      <c r="I276" s="72"/>
      <c r="J276" s="72"/>
      <c r="K276" s="72"/>
      <c r="L276" s="72"/>
      <c r="M276" s="101"/>
      <c r="N276" s="101"/>
      <c r="O276" s="72"/>
      <c r="P276" s="72"/>
      <c r="Q276" s="166">
        <f t="shared" ref="Q276:V276" si="338">SUM(Q266:Q274)</f>
        <v>0</v>
      </c>
      <c r="R276" s="166">
        <f t="shared" si="338"/>
        <v>0</v>
      </c>
      <c r="S276" s="166">
        <f t="shared" si="338"/>
        <v>0</v>
      </c>
      <c r="T276" s="166">
        <f t="shared" si="338"/>
        <v>0</v>
      </c>
      <c r="U276" s="166">
        <f t="shared" si="338"/>
        <v>0</v>
      </c>
      <c r="V276" s="166">
        <f t="shared" si="338"/>
        <v>0</v>
      </c>
      <c r="W276" s="168">
        <f>SUM(W266:W274)</f>
        <v>0</v>
      </c>
      <c r="X276" s="144"/>
    </row>
    <row r="277" spans="1:24" s="2" customFormat="1" x14ac:dyDescent="0.2">
      <c r="A277" s="144"/>
      <c r="B277" s="106"/>
      <c r="C277" s="101"/>
      <c r="D277" s="76"/>
      <c r="E277" s="68"/>
      <c r="F277" s="68"/>
      <c r="G277" s="119"/>
      <c r="H277" s="107"/>
      <c r="I277" s="72"/>
      <c r="J277" s="72"/>
      <c r="K277" s="72"/>
      <c r="L277" s="72"/>
      <c r="M277" s="101"/>
      <c r="N277" s="101"/>
      <c r="O277" s="72"/>
      <c r="P277" s="72"/>
      <c r="Q277" s="166"/>
      <c r="R277" s="166"/>
      <c r="S277" s="166"/>
      <c r="T277" s="119"/>
      <c r="U277" s="166"/>
      <c r="V277" s="119"/>
      <c r="W277" s="168"/>
      <c r="X277" s="144"/>
    </row>
    <row r="278" spans="1:24" ht="10.8" thickBot="1" x14ac:dyDescent="0.25">
      <c r="A278" s="226" t="s">
        <v>100</v>
      </c>
      <c r="B278" s="116"/>
      <c r="C278" s="109"/>
      <c r="D278" s="117" t="e">
        <f>SUM(D261+D244)</f>
        <v>#DIV/0!</v>
      </c>
      <c r="E278" s="120" t="e">
        <f>SUM(E261+E244)</f>
        <v>#DIV/0!</v>
      </c>
      <c r="F278" s="120">
        <f>SUM(F261+F244)</f>
        <v>0</v>
      </c>
      <c r="G278" s="170"/>
      <c r="H278" s="170" t="e">
        <f>H261+H244</f>
        <v>#DIV/0!</v>
      </c>
      <c r="I278" s="170" t="e">
        <f>I261+I244</f>
        <v>#DIV/0!</v>
      </c>
      <c r="J278" s="170" t="e">
        <f>J261+J244</f>
        <v>#DIV/0!</v>
      </c>
      <c r="K278" s="170" t="e">
        <f>K261+K244</f>
        <v>#DIV/0!</v>
      </c>
      <c r="L278" s="170" t="e">
        <f>L261+L244</f>
        <v>#DIV/0!</v>
      </c>
      <c r="M278" s="109"/>
      <c r="N278" s="109"/>
      <c r="O278" s="170" t="e">
        <f>O263</f>
        <v>#DIV/0!</v>
      </c>
      <c r="P278" s="170" t="e">
        <f>P263</f>
        <v>#DIV/0!</v>
      </c>
      <c r="Q278" s="170" t="e">
        <f>Q263+Q276</f>
        <v>#DIV/0!</v>
      </c>
      <c r="R278" s="170" t="e">
        <f t="shared" ref="R278:W278" si="339">R263+R276</f>
        <v>#DIV/0!</v>
      </c>
      <c r="S278" s="170" t="e">
        <f t="shared" si="339"/>
        <v>#DIV/0!</v>
      </c>
      <c r="T278" s="170" t="e">
        <f t="shared" si="339"/>
        <v>#DIV/0!</v>
      </c>
      <c r="U278" s="170" t="e">
        <f t="shared" si="339"/>
        <v>#DIV/0!</v>
      </c>
      <c r="V278" s="170" t="e">
        <f t="shared" si="339"/>
        <v>#DIV/0!</v>
      </c>
      <c r="W278" s="227" t="e">
        <f t="shared" si="339"/>
        <v>#DIV/0!</v>
      </c>
      <c r="X278" s="228" t="e">
        <f>W278/X236</f>
        <v>#DIV/0!</v>
      </c>
    </row>
    <row r="279" spans="1:24" s="83" customFormat="1" ht="17.25" customHeight="1" x14ac:dyDescent="0.2">
      <c r="A279" s="142"/>
      <c r="B279" s="150"/>
      <c r="C279" s="150"/>
      <c r="D279" s="151"/>
      <c r="E279" s="151"/>
      <c r="F279" s="151"/>
      <c r="G279" s="152"/>
      <c r="H279" s="150"/>
      <c r="I279" s="152"/>
      <c r="J279" s="150"/>
      <c r="K279" s="150"/>
      <c r="L279" s="150"/>
      <c r="M279" s="150"/>
      <c r="N279" s="150"/>
      <c r="O279" s="150"/>
      <c r="P279" s="150"/>
      <c r="Q279" s="150"/>
      <c r="R279" s="150"/>
      <c r="S279" s="150"/>
      <c r="T279" s="150"/>
      <c r="U279" s="150"/>
      <c r="V279" s="150"/>
      <c r="W279" s="153"/>
      <c r="X279" s="142"/>
    </row>
    <row r="280" spans="1:24" x14ac:dyDescent="0.2">
      <c r="A280" s="277" t="s">
        <v>9</v>
      </c>
      <c r="B280" s="277" t="s">
        <v>118</v>
      </c>
      <c r="C280" s="22"/>
      <c r="D280" s="164" t="e">
        <f>D53+D98+D143+D188+D233+D278+#REF!</f>
        <v>#DIV/0!</v>
      </c>
      <c r="E280" s="164" t="e">
        <f>E53+E98+E143+E188+E233+E278+#REF!</f>
        <v>#DIV/0!</v>
      </c>
      <c r="F280" s="164" t="e">
        <f>F53+F98+F143+F188+F233+F278+#REF!</f>
        <v>#REF!</v>
      </c>
      <c r="G280" s="96"/>
      <c r="H280" s="164" t="e">
        <f>H53+H98+H143+H188+H233+H278+#REF!</f>
        <v>#DIV/0!</v>
      </c>
      <c r="I280" s="164" t="e">
        <f>I53+I98+I143+I188+I233+I278+#REF!</f>
        <v>#DIV/0!</v>
      </c>
      <c r="J280" s="164" t="e">
        <f>J53+J98+J143+J188+J233+J278+#REF!</f>
        <v>#DIV/0!</v>
      </c>
      <c r="K280" s="164" t="e">
        <f>K53+K98+K143+K188+K233+K278+#REF!</f>
        <v>#DIV/0!</v>
      </c>
      <c r="L280" s="164" t="e">
        <f>L53+L98+L143+L188+L233+L278+#REF!</f>
        <v>#DIV/0!</v>
      </c>
      <c r="M280" s="22"/>
      <c r="N280" s="22"/>
      <c r="O280" s="164" t="e">
        <f>O53+O98+O143+O188+O233+O278+#REF!</f>
        <v>#DIV/0!</v>
      </c>
      <c r="P280" s="164" t="e">
        <f>P53+P98+P143+P188+P233+P278+#REF!</f>
        <v>#DIV/0!</v>
      </c>
      <c r="Q280" s="164" t="e">
        <f>Q53+Q98+Q143+Q188+Q233+Q278+#REF!</f>
        <v>#DIV/0!</v>
      </c>
      <c r="R280" s="164" t="e">
        <f>R53+R98+R143+R188+R233+R278+#REF!</f>
        <v>#DIV/0!</v>
      </c>
      <c r="S280" s="164" t="e">
        <f>S53+S98+S143+S188+S233+S278+#REF!</f>
        <v>#DIV/0!</v>
      </c>
      <c r="T280" s="164" t="e">
        <f>T53+T98+T143+T188+T233+T278+#REF!</f>
        <v>#DIV/0!</v>
      </c>
      <c r="U280" s="164" t="e">
        <f>U53+U98+U143+U188+U233+U278+#REF!</f>
        <v>#DIV/0!</v>
      </c>
      <c r="V280" s="164" t="e">
        <f>V53+V98+V143+V188+V233+V278+#REF!</f>
        <v>#DIV/0!</v>
      </c>
      <c r="W280" s="278" t="e">
        <f>W53+W98+W143+W188+W233+W278</f>
        <v>#DIV/0!</v>
      </c>
      <c r="X280" s="178" t="s">
        <v>88</v>
      </c>
    </row>
    <row r="281" spans="1:24" ht="10.8" thickBot="1" x14ac:dyDescent="0.25">
      <c r="A281" s="146"/>
      <c r="B281" s="154"/>
      <c r="C281" s="154"/>
      <c r="D281" s="155"/>
      <c r="E281" s="155"/>
      <c r="F281" s="155"/>
      <c r="G281" s="156"/>
      <c r="H281" s="154"/>
      <c r="I281" s="156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41"/>
      <c r="X281" s="146"/>
    </row>
    <row r="282" spans="1:24" s="83" customFormat="1" x14ac:dyDescent="0.2">
      <c r="A282" s="1"/>
      <c r="B282" s="22"/>
      <c r="C282" s="1"/>
      <c r="D282" s="3"/>
      <c r="E282" s="3"/>
      <c r="F282" s="3"/>
      <c r="G282" s="6"/>
      <c r="H282" s="1"/>
      <c r="I282" s="6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s="83" customFormat="1" ht="17.25" customHeight="1" x14ac:dyDescent="0.2">
      <c r="A283" s="1"/>
      <c r="B283" s="22"/>
      <c r="C283" s="1"/>
      <c r="D283" s="3"/>
      <c r="E283" s="3"/>
      <c r="F283" s="3"/>
      <c r="G283" s="6"/>
      <c r="H283" s="1"/>
      <c r="I283" s="6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</sheetData>
  <mergeCells count="6">
    <mergeCell ref="O3:P3"/>
    <mergeCell ref="C1:F1"/>
    <mergeCell ref="B3:D3"/>
    <mergeCell ref="E3:F3"/>
    <mergeCell ref="H3:K3"/>
    <mergeCell ref="L3:M3"/>
  </mergeCells>
  <printOptions headings="1" gridLines="1"/>
  <pageMargins left="0.75" right="0.75" top="1" bottom="1" header="0.5" footer="0.5"/>
  <pageSetup paperSize="5" scale="17" orientation="landscape" r:id="rId1"/>
  <headerFooter alignWithMargins="0">
    <oddHeader>&amp;CBy CLIN Spreadsheet</oddHeader>
  </headerFooter>
</worksheet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Previous Labor Catagory</vt:lpstr>
      <vt:lpstr>Proposed Labor Category</vt:lpstr>
      <vt:lpstr>Instructions</vt:lpstr>
      <vt:lpstr>Summary</vt:lpstr>
      <vt:lpstr>Phase-In</vt:lpstr>
      <vt:lpstr>Base Period(1st Ordering Period</vt:lpstr>
      <vt:lpstr>2nd Ordering Period</vt:lpstr>
      <vt:lpstr>3rd Ordering Period</vt:lpstr>
      <vt:lpstr>4th Ordering Period</vt:lpstr>
      <vt:lpstr>5th Ordering Period</vt:lpstr>
      <vt:lpstr>6th Ordering Period</vt:lpstr>
      <vt:lpstr>7th Ordering Period</vt:lpstr>
    </vt:vector>
  </TitlesOfParts>
  <Company>III Corps and Ft. Hood Contracting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WHITEAKERG</dc:creator>
  <cp:lastModifiedBy>Franks, Winston O CIV USARMY ACC MICC (USA)</cp:lastModifiedBy>
  <cp:lastPrinted>2020-01-21T20:30:25Z</cp:lastPrinted>
  <dcterms:created xsi:type="dcterms:W3CDTF">2003-01-10T18:54:17Z</dcterms:created>
  <dcterms:modified xsi:type="dcterms:W3CDTF">2026-03-27T16:16:58Z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4eecc5-e26c-4620-b240-5a8bb326c33d_Enabled">
    <vt:lpwstr>true</vt:lpwstr>
  </property>
  <property fmtid="{D5CDD505-2E9C-101B-9397-08002B2CF9AE}" pid="3" name="MSIP_Label_554eecc5-e26c-4620-b240-5a8bb326c33d_SetDate">
    <vt:lpwstr>2026-03-09T18:44:01Z</vt:lpwstr>
  </property>
  <property fmtid="{D5CDD505-2E9C-101B-9397-08002B2CF9AE}" pid="4" name="MSIP_Label_554eecc5-e26c-4620-b240-5a8bb326c33d_Method">
    <vt:lpwstr>Standard</vt:lpwstr>
  </property>
  <property fmtid="{D5CDD505-2E9C-101B-9397-08002B2CF9AE}" pid="5" name="MSIP_Label_554eecc5-e26c-4620-b240-5a8bb326c33d_Name">
    <vt:lpwstr>Uncontrolled_Child_01</vt:lpwstr>
  </property>
  <property fmtid="{D5CDD505-2E9C-101B-9397-08002B2CF9AE}" pid="6" name="MSIP_Label_554eecc5-e26c-4620-b240-5a8bb326c33d_SiteId">
    <vt:lpwstr>fae6d70f-954b-4811-92b6-0530d6f84c43</vt:lpwstr>
  </property>
  <property fmtid="{D5CDD505-2E9C-101B-9397-08002B2CF9AE}" pid="7" name="MSIP_Label_554eecc5-e26c-4620-b240-5a8bb326c33d_ActionId">
    <vt:lpwstr>69ba0e51-12ef-4780-a5fd-7b8d13465f28</vt:lpwstr>
  </property>
  <property fmtid="{D5CDD505-2E9C-101B-9397-08002B2CF9AE}" pid="8" name="MSIP_Label_554eecc5-e26c-4620-b240-5a8bb326c33d_ContentBits">
    <vt:lpwstr>0</vt:lpwstr>
  </property>
</Properties>
</file>